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ЭтаКнига" defaultThemeVersion="164011"/>
  <workbookProtection workbookAlgorithmName="SHA-512" workbookHashValue="w6tbCCGjbK7mJ949b1GxrmAGcHfVvANtQtgDL7H6J0S4ReTXxwCwy4ta1EsIoO43NveemhuczQupH+8NQ3PUgQ==" workbookSaltValue="oExLtsNVX7sWRgGENM/aJQ=="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Заказчики" sheetId="33"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Заявка!$A$1:$N$41</definedName>
    <definedName name="ExternalData_1" localSheetId="12" hidden="1">Заказчики!$A$1:$B$29</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5" l="1"/>
  <c r="B4" i="25"/>
  <c r="C10" i="25"/>
  <c r="B10" i="25"/>
  <c r="C3" i="25"/>
  <c r="B3" i="25"/>
  <c r="D7" i="2" l="1"/>
  <c r="D8" i="2" s="1"/>
  <c r="D9" i="2" s="1"/>
  <c r="D10" i="2" s="1"/>
  <c r="D11" i="2" s="1"/>
  <c r="D12" i="2" s="1"/>
  <c r="D13" i="2" s="1"/>
  <c r="D14" i="2" s="1"/>
  <c r="D15" i="2" s="1"/>
  <c r="D16" i="2" s="1"/>
  <c r="D17" i="2" s="1"/>
  <c r="D18" i="2" s="1"/>
  <c r="D19" i="2" s="1"/>
  <c r="D20" i="2" s="1"/>
  <c r="D21" i="2" s="1"/>
  <c r="D22" i="2" s="1"/>
  <c r="D19" i="29" l="1"/>
  <c r="D4" i="28" l="1"/>
  <c r="A16" i="25"/>
  <c r="A17" i="25"/>
  <c r="A18" i="25"/>
  <c r="A19" i="25"/>
  <c r="A20" i="25"/>
  <c r="A21" i="25"/>
  <c r="A22" i="25"/>
  <c r="A23" i="25"/>
  <c r="A24" i="25"/>
  <c r="A25" i="25"/>
  <c r="A26" i="25"/>
  <c r="A27" i="25"/>
  <c r="A28" i="25"/>
  <c r="A29" i="25"/>
  <c r="A30" i="25"/>
  <c r="A31" i="25"/>
  <c r="A32" i="25"/>
  <c r="A15" i="25"/>
  <c r="C5" i="25" l="1"/>
  <c r="C6" i="25"/>
  <c r="C7" i="25"/>
  <c r="C8" i="25"/>
  <c r="C9" i="25"/>
  <c r="C11" i="25"/>
  <c r="C12" i="25"/>
  <c r="B5" i="25"/>
  <c r="B6" i="25"/>
  <c r="B7" i="25"/>
  <c r="B8" i="25"/>
  <c r="B9" i="25"/>
  <c r="B11" i="25"/>
  <c r="B12"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 r="A11" i="25" s="1"/>
  <c r="A12"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Подразделения заказчиков" description="Соединение с запросом &quot;Подразделения заказчиков&quot; в книге." type="5" refreshedVersion="6" background="1">
    <dbPr connection="Provider=Microsoft.Mashup.OleDb.1;Data Source=$Workbook$;Location=Подразделения заказчиков;Extended Properties=&quot;&quot;" command="SELECT * FROM [Подразделения заказчиков]"/>
  </connection>
</connections>
</file>

<file path=xl/sharedStrings.xml><?xml version="1.0" encoding="utf-8"?>
<sst xmlns="http://schemas.openxmlformats.org/spreadsheetml/2006/main" count="708" uniqueCount="459">
  <si>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</si>
  <si>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</si>
  <si>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</si>
  <si>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</si>
  <si>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</si>
  <si>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</si>
  <si>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</si>
  <si>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</si>
  <si>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</si>
  <si>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</si>
  <si>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</si>
  <si>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</si>
  <si>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</si>
  <si>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</si>
  <si>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</si>
  <si>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</si>
  <si>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</si>
  <si>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</si>
  <si>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</si>
  <si>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</si>
  <si>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</si>
  <si>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</si>
  <si>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</si>
  <si>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</si>
  <si>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</si>
  <si>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</si>
  <si>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</si>
  <si>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</si>
  <si>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</si>
  <si>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</si>
  <si>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</si>
  <si>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</si>
  <si>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</si>
  <si>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</si>
  <si>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</si>
  <si>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</si>
  <si>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</si>
  <si>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</si>
  <si>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</si>
  <si>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</si>
  <si>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</si>
  <si>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</si>
  <si>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</si>
  <si>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</si>
  <si>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</si>
  <si>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</si>
  <si>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</si>
  <si>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</si>
  <si>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</si>
  <si>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</si>
  <si>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</si>
  <si>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</si>
  <si>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</si>
  <si>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</si>
  <si>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</si>
  <si>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</si>
  <si>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</si>
  <si>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</si>
  <si>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</si>
  <si>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</si>
  <si>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</si>
  <si>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</si>
  <si>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</si>
  <si>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</si>
  <si>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</si>
  <si>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</si>
  <si>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</si>
  <si>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</si>
  <si>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</si>
  <si>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</si>
  <si>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</si>
  <si>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</si>
  <si>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</si>
  <si>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</si>
  <si>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</si>
  <si>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</si>
  <si>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</si>
  <si>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</si>
  <si>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</si>
  <si>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</si>
  <si>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</si>
  <si>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</si>
  <si>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</si>
  <si>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</si>
  <si>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</si>
  <si>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</si>
  <si>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</si>
  <si>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</si>
  <si>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</si>
  <si>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</si>
  <si>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</si>
  <si>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</si>
  <si>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</si>
  <si>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</si>
  <si>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</si>
  <si>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</si>
  <si>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</si>
  <si>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</si>
  <si>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</si>
  <si>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</si>
  <si>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</si>
  <si>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</si>
  <si>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</si>
  <si>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</si>
  <si>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</si>
  <si>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</si>
  <si>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</si>
  <si>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</si>
  <si>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</si>
  <si>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</si>
  <si>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</si>
  <si>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</si>
  <si>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</si>
  <si>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</si>
  <si>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</si>
  <si>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</si>
  <si>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</si>
  <si>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</si>
  <si>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</si>
  <si>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</si>
  <si>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</si>
  <si>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</si>
  <si>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</si>
  <si>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</si>
  <si>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</si>
  <si>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</si>
  <si>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</si>
  <si>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</si>
  <si>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</si>
  <si>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</si>
  <si>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</si>
  <si>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</si>
  <si>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</si>
  <si>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</si>
  <si>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</si>
  <si>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</si>
  <si>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</si>
  <si>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</si>
  <si>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</si>
  <si>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</si>
  <si>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</si>
  <si>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</si>
  <si>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</si>
  <si>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</si>
  <si>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</si>
  <si>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</si>
  <si>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</si>
  <si>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</si>
  <si>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</si>
  <si>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</si>
  <si>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</si>
  <si>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</si>
  <si>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</si>
  <si>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</si>
  <si>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</si>
  <si>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</si>
  <si>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</si>
  <si>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</si>
  <si>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</si>
  <si>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</si>
  <si>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</si>
  <si>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</si>
  <si>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</si>
  <si>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</si>
  <si>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</si>
  <si>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</si>
  <si>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</si>
  <si>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</si>
  <si>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</si>
  <si>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</si>
  <si>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</si>
  <si>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</si>
  <si>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</si>
  <si>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</si>
  <si>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</si>
  <si>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</si>
  <si>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</si>
  <si>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</si>
  <si>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</si>
  <si>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</si>
  <si>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</si>
  <si>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</si>
  <si>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</si>
  <si>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</si>
  <si>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</si>
  <si>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</si>
  <si>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</si>
  <si>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</si>
  <si>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</si>
  <si>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</si>
  <si>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</si>
  <si>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</si>
  <si>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</si>
  <si>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</si>
  <si>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</si>
  <si>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</si>
  <si>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</si>
  <si>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</si>
  <si>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</si>
  <si>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</si>
  <si>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</si>
  <si>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</si>
  <si>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</si>
  <si>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</si>
  <si>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</si>
  <si>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</si>
  <si>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</si>
  <si>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</si>
  <si>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</si>
  <si>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</si>
  <si>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</si>
  <si>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</si>
  <si>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</si>
  <si>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</si>
  <si>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</si>
  <si>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</si>
  <si>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</si>
  <si>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</si>
  <si>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</si>
  <si>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</si>
  <si>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</si>
  <si>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</si>
  <si>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</si>
  <si>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</si>
  <si>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</si>
  <si>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</si>
  <si>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</si>
  <si>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</si>
  <si>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</si>
  <si>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</si>
  <si>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</si>
  <si>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</si>
  <si>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</si>
  <si>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</si>
  <si>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</si>
  <si>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</si>
  <si>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</si>
  <si>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</si>
  <si>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</si>
  <si>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</si>
  <si>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</si>
  <si>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</si>
  <si>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</si>
  <si>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</si>
  <si>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</si>
  <si>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</si>
  <si>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</si>
  <si>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</si>
  <si>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</si>
  <si>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</si>
  <si>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</si>
  <si>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</si>
  <si>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</si>
  <si>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</si>
  <si>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</si>
  <si>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</si>
  <si>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</si>
  <si>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</si>
  <si>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</si>
  <si>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</si>
  <si>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</si>
  <si>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</si>
  <si>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</si>
  <si>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</si>
  <si>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</si>
  <si>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</si>
  <si>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</si>
  <si>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</si>
  <si>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</si>
  <si>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</si>
  <si>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</si>
  <si>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</si>
  <si>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</si>
  <si>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</si>
  <si>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</si>
  <si>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</si>
  <si>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</si>
  <si>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</si>
  <si>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</si>
  <si>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</si>
  <si>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</si>
  <si>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</si>
  <si>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</si>
  <si>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</si>
  <si>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</si>
  <si>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</si>
  <si>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</si>
  <si>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</si>
  <si>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</si>
  <si>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</si>
  <si>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</si>
  <si>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</si>
  <si>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</si>
  <si>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</si>
  <si>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</si>
  <si>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</si>
  <si>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</si>
  <si>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</si>
  <si>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</si>
  <si>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</si>
  <si>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</si>
  <si>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</si>
  <si>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</si>
  <si>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</si>
  <si>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</si>
  <si>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</si>
  <si>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</si>
  <si>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</si>
  <si>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</si>
  <si>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</si>
  <si>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</si>
  <si>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</si>
  <si>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</si>
  <si>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</si>
  <si>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</si>
  <si>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</si>
  <si>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</si>
  <si>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</si>
  <si>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</si>
  <si>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</si>
  <si>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</si>
  <si>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</si>
  <si>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</si>
  <si>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</si>
  <si>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</si>
  <si>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</si>
  <si>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</si>
  <si>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</si>
  <si>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</si>
  <si>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</si>
  <si>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</si>
  <si>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</si>
  <si>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</si>
  <si>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</si>
  <si>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</si>
  <si>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</si>
  <si>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</si>
  <si>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</si>
  <si>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</si>
  <si>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</si>
  <si>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</si>
  <si>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</si>
  <si>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</si>
  <si>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</si>
  <si>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</si>
  <si>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</si>
  <si>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</si>
  <si>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</si>
  <si>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</si>
  <si>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</si>
  <si>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</si>
  <si>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</si>
  <si>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</si>
  <si>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</si>
  <si>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</si>
  <si>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</si>
  <si>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</si>
  <si>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</si>
  <si>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</si>
  <si>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</si>
  <si>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</si>
  <si>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</si>
  <si>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</si>
  <si>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</si>
  <si>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</si>
  <si>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</si>
  <si>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</si>
  <si>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«Евросибэнерго-Инжиниринг»</t>
  </si>
  <si>
    <t>ООО «Гидроэнергосервис-ремонт»</t>
  </si>
  <si>
    <t>ООО «Иркутскэнергоремонт»</t>
  </si>
  <si>
    <t>ООО «ГЭС-Инжиниринг»</t>
  </si>
  <si>
    <t>ООО «Саяногорские коммунальные системы»</t>
  </si>
  <si>
    <t>ООО «Хакасские коммунальные системы»</t>
  </si>
  <si>
    <t>ООО «Эн+ Диджитал»</t>
  </si>
  <si>
    <t>АНО «Хоккейный клуб «Байкал-энергия»</t>
  </si>
  <si>
    <t>ООО «Центр обработки данных «Иркутскэнерго»</t>
  </si>
  <si>
    <t>ООО «Иркутская энергосбытовая компания»</t>
  </si>
  <si>
    <t>Сумма НДС</t>
  </si>
  <si>
    <t>Инициатор закупки</t>
  </si>
  <si>
    <t>Публикация закупки в ЕИС по 223-ФЗ</t>
  </si>
  <si>
    <t xml:space="preserve">Бюджет заказчика </t>
  </si>
  <si>
    <t>Кузьмина Юлия Николаевна</t>
  </si>
  <si>
    <t>8 3952 794-490</t>
  </si>
  <si>
    <t>KuzminaYN@eurosib-td.ru</t>
  </si>
  <si>
    <t xml:space="preserve">Ефремов Дмитрий Максимович </t>
  </si>
  <si>
    <t>Петров Дмитрий Сергеевич</t>
  </si>
  <si>
    <t xml:space="preserve">Лукащук Максим Игоревич </t>
  </si>
  <si>
    <t>Соколов Александр Юрьевич</t>
  </si>
  <si>
    <t>Голубева Ирина Викторовна</t>
  </si>
  <si>
    <t>Петрова Наталья Ильинична</t>
  </si>
  <si>
    <t>Лопух Артем Иванович</t>
  </si>
  <si>
    <t xml:space="preserve">Захаров Илья Николаевич </t>
  </si>
  <si>
    <t>Беседина Наталия Сергеевна</t>
  </si>
  <si>
    <t>Пылаева Ольга Павловна</t>
  </si>
  <si>
    <t>Соловьева Жанна Сергеевна</t>
  </si>
  <si>
    <t>Юрышев Александр Александрович</t>
  </si>
  <si>
    <t>Сектор методологии и автоматизации закупок управления по закупкам работ и услуг</t>
  </si>
  <si>
    <t>Сектор планирования закупок и аналитики управления по закупкам работ и услуг</t>
  </si>
  <si>
    <t>Сектор закупок БЭК и БЭК-ремонт управления по закупкам работ и услуг</t>
  </si>
  <si>
    <t>Сектор закупок ЕСЭ-Инжиниринг  управления по закупкам работ и услуг</t>
  </si>
  <si>
    <t>Сектор закупок ГЭС управления по закупкам работ и услуг</t>
  </si>
  <si>
    <t>Сектор закупок сетевых компаний  управления по закупкам работ и услуг</t>
  </si>
  <si>
    <t xml:space="preserve">fursov_ki@eurosib-td.ru </t>
  </si>
  <si>
    <t>EfremovDM@eurosib-td.ru</t>
  </si>
  <si>
    <t>PetrovDS@eurosib-td.ru</t>
  </si>
  <si>
    <t>spirin_ia@eurosib-td.ru</t>
  </si>
  <si>
    <t>yakovlev_ma@eurosib-td.ru</t>
  </si>
  <si>
    <t>LukashchukMI@eurosib-td.ru</t>
  </si>
  <si>
    <t>lukashova_ea@eurosib-td.ru</t>
  </si>
  <si>
    <t>hodonovich@eurosib-td.ru</t>
  </si>
  <si>
    <t>dobezhina_nl@eurosib-td.ru</t>
  </si>
  <si>
    <t>SokolovAY@eurosib-td.ru</t>
  </si>
  <si>
    <t>belizova-as@eurosib-td.ru</t>
  </si>
  <si>
    <t>golubeva_iv@eurosib-td.ru</t>
  </si>
  <si>
    <t>PetrovaNI@eurosib-td.ru</t>
  </si>
  <si>
    <t>lopuh-ai@eurosib-td.ru</t>
  </si>
  <si>
    <t>zasipkina_lv@eurosib-td.ru</t>
  </si>
  <si>
    <t>ZakharovIN@eurosib-td.ru</t>
  </si>
  <si>
    <t>besedina_ns@eurosib-td.ru</t>
  </si>
  <si>
    <t>pylaeva_op@eurosib-td.ru</t>
  </si>
  <si>
    <t>SolovievaZS@eurosib-td.ru</t>
  </si>
  <si>
    <t>YuryshevAA@eurosib-td.ru</t>
  </si>
  <si>
    <t>8 3952 794-498</t>
  </si>
  <si>
    <t>8 3952 794-026</t>
  </si>
  <si>
    <t>8 3952 792-088</t>
  </si>
  <si>
    <t>8 3952 794-486</t>
  </si>
  <si>
    <t>8 3952 792-244</t>
  </si>
  <si>
    <t>8 3952 794-499</t>
  </si>
  <si>
    <t>8 3952 794-483</t>
  </si>
  <si>
    <t>8 3952 794-485</t>
  </si>
  <si>
    <t>8 3952 794-484</t>
  </si>
  <si>
    <t>8 3952 792-214</t>
  </si>
  <si>
    <t>Прудников Максим Игоревич</t>
  </si>
  <si>
    <t>8 3952 794-034</t>
  </si>
  <si>
    <t>АО «Евросибэнерго»</t>
  </si>
  <si>
    <t xml:space="preserve">ОАО "ИЭСК" </t>
  </si>
  <si>
    <t xml:space="preserve">ОБП «Саяногорские тепловые сети» </t>
  </si>
  <si>
    <t>ООО "Иркутскзолопродукт"</t>
  </si>
  <si>
    <t>ООО "Иркутские коммунальные системы"</t>
  </si>
  <si>
    <t>ООО "Сибирские Аэропорты"</t>
  </si>
  <si>
    <t>ООО «Байкальская энергетическая компания»</t>
  </si>
  <si>
    <t>ООО «БЭК-Ремонт»</t>
  </si>
  <si>
    <t>ООО «Евросибэнерго - Тепловая энергия»</t>
  </si>
  <si>
    <t>ООО «Евросибэнерго-Гидрогенерация»</t>
  </si>
  <si>
    <t>ООО «Стройсервис»</t>
  </si>
  <si>
    <t>Индекс</t>
  </si>
  <si>
    <t>ООО «ИЦ «ЕВРОСИБЭНЕРГО»</t>
  </si>
  <si>
    <r>
      <t xml:space="preserve">223-ФЗ "АНАЛИЗ ПРЕДЛОЖЕНИЙ до 500 тыс руб" применим в случае НМЦД ≤ 100 / 500 тыс. рублей </t>
    </r>
    <r>
      <rPr>
        <b/>
        <sz val="12"/>
        <color rgb="FFFF0000"/>
        <rFont val="Calibri"/>
        <family val="2"/>
        <charset val="204"/>
        <scheme val="minor"/>
      </rPr>
      <t xml:space="preserve">с учетом НДС, </t>
    </r>
    <r>
      <rPr>
        <b/>
        <sz val="12"/>
        <rFont val="Calibri"/>
        <family val="2"/>
        <charset val="204"/>
        <scheme val="minor"/>
      </rP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</si>
  <si>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Ссылка на файловое хранилище с закупкой</t>
  </si>
  <si>
    <t>ИД</t>
  </si>
  <si>
    <t>664011, РФ, Иркутская область, г. Иркутск ул. Сухэ-Батора, 3</t>
  </si>
  <si>
    <t>г.Ангарск</t>
  </si>
  <si>
    <t xml:space="preserve">Не позднее  60 календарных  дней  по факту  подписания акта приемки работ (услуг), в полном объеме. </t>
  </si>
  <si>
    <t>7 рабочих дней</t>
  </si>
  <si>
    <t>Оказание услуг ПАО "Иркутскэнерго" по определению рыночной стоимости части  площадью 120,44 кв.м. земельного участка  с кадастровым номером 38:26:041305:954, общей площадью 120,44 кв.м., принадлежащего на праве собствеенности ООО «Свет», расположенного по адресу: Иркутская область, город Ангарск, Второй промышленный массив, квартал 35, сооружение 71, из земель населённых пунктов, с разрешенным использованием - для эксплуатации железнодорожного пути протяженностью 625 п.м., для целей приобретения</t>
  </si>
  <si>
    <t>Сайт ТД ООО "ЕвроСибЭнерго"</t>
  </si>
  <si>
    <t>не облагается</t>
  </si>
  <si>
    <t>Упрощенная закупка</t>
  </si>
  <si>
    <t>13::24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</si>
</sst>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6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
      <sz val="9"/>
      <color indexed="8"/>
      <name val="Calibri"/>
      <family val="2"/>
      <charset val="204"/>
      <scheme val="minor"/>
    </font>
    <font>
      <sz val="11"/>
      <name val="Calibri"/>
      <family val="2"/>
      <charset val="204"/>
    </font>
    <font>
      <u/>
      <sz val="11"/>
      <color indexed="12"/>
      <name val="Calibri"/>
      <family val="2"/>
      <charset val="204"/>
    </font>
    <font>
      <b/>
      <sz val="12"/>
      <color rgb="FFFFFF00"/>
      <name val="Calibri"/>
      <family val="2"/>
      <charset val="204"/>
      <scheme val="minor"/>
    </font>
    <font>
      <sz val="12"/>
      <color theme="1"/>
      <name val="Times New Roman"/>
      <family val="1"/>
      <charset val="204"/>
    </font>
    <font>
      <u/>
      <sz val="12"/>
      <color theme="10"/>
      <name val="Times New Roman"/>
      <family val="1"/>
      <charset val="204"/>
    </font>
    <font>
      <sz val="12"/>
      <color rgb="FF000000"/>
      <name val="Times New Roman"/>
      <family val="1"/>
      <charset val="204"/>
    </font>
    <font>
      <sz val="11"/>
      <color theme="1"/>
      <name val="Times New Roman"/>
      <family val="1"/>
      <charset val="204"/>
    </font>
    <font>
      <u/>
      <sz val="11"/>
      <color theme="10"/>
      <name val="Times New Roman"/>
      <family val="1"/>
      <charset val="204"/>
    </font>
    <font>
      <sz val="11"/>
      <color theme="1"/>
      <name val="PT Sans"/>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69">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57" fillId="2" borderId="0" xfId="9" applyFont="1" applyFill="1" applyBorder="1" applyAlignment="1" applyProtection="1">
      <alignment horizontal="left" vertical="top" wrapText="1"/>
      <protection locked="0"/>
    </xf>
    <xf numFmtId="0" fontId="6" fillId="2" borderId="0" xfId="1" applyFill="1" applyBorder="1" applyAlignment="1" applyProtection="1">
      <alignment horizontal="left" vertical="top" wrapText="1"/>
      <protection locked="0"/>
    </xf>
    <xf numFmtId="0" fontId="58" fillId="0" borderId="0" xfId="0" applyFont="1" applyAlignment="1">
      <alignment horizontal="left" vertical="center" wrapText="1"/>
    </xf>
    <xf numFmtId="0" fontId="58" fillId="0" borderId="6" xfId="11" applyFont="1" applyFill="1" applyBorder="1" applyAlignment="1">
      <alignment horizontal="left" vertical="center" wrapText="1"/>
    </xf>
    <xf numFmtId="0" fontId="59" fillId="0" borderId="0" xfId="0" applyFont="1" applyFill="1" applyAlignment="1">
      <alignment horizontal="left" vertical="center" wrapText="1"/>
    </xf>
    <xf numFmtId="0" fontId="58" fillId="0" borderId="0" xfId="11" quotePrefix="1" applyFont="1" applyFill="1" applyBorder="1" applyAlignment="1">
      <alignment horizontal="left" vertical="center" wrapText="1"/>
    </xf>
    <xf numFmtId="0" fontId="59" fillId="0" borderId="0" xfId="11" applyFont="1" applyFill="1" applyBorder="1" applyAlignment="1">
      <alignment horizontal="left" vertical="center" wrapText="1"/>
    </xf>
    <xf numFmtId="0" fontId="61" fillId="0" borderId="0" xfId="0" applyFont="1" applyAlignment="1" applyProtection="1">
      <alignment horizontal="left" vertical="center" wrapText="1"/>
      <protection locked="0"/>
    </xf>
    <xf numFmtId="49" fontId="61" fillId="0" borderId="0" xfId="0" applyNumberFormat="1" applyFont="1" applyAlignment="1" applyProtection="1">
      <alignment horizontal="left" vertical="center" wrapText="1"/>
      <protection locked="0"/>
    </xf>
    <xf numFmtId="0" fontId="62" fillId="0" borderId="0" xfId="1" applyFont="1" applyAlignment="1" applyProtection="1">
      <alignment horizontal="left" vertical="center" wrapText="1"/>
      <protection locked="0"/>
    </xf>
    <xf numFmtId="0" fontId="61" fillId="0" borderId="0" xfId="0" applyFont="1" applyAlignment="1" applyProtection="1">
      <alignment vertical="center" wrapText="1"/>
      <protection locked="0"/>
    </xf>
    <xf numFmtId="0" fontId="63" fillId="0" borderId="0" xfId="0" applyFont="1" applyAlignment="1" applyProtection="1">
      <alignment vertical="center" wrapText="1"/>
      <protection locked="0"/>
    </xf>
    <xf numFmtId="0" fontId="64" fillId="0" borderId="0" xfId="0" applyFont="1" applyAlignment="1" applyProtection="1">
      <alignment horizontal="left" vertical="center" wrapText="1"/>
      <protection locked="0"/>
    </xf>
    <xf numFmtId="49" fontId="64" fillId="0" borderId="0" xfId="0" applyNumberFormat="1" applyFont="1" applyAlignment="1" applyProtection="1">
      <alignment horizontal="left" vertical="center" wrapText="1"/>
      <protection locked="0"/>
    </xf>
    <xf numFmtId="0" fontId="65" fillId="0" borderId="0" xfId="1" applyFont="1" applyProtection="1">
      <protection locked="0"/>
    </xf>
    <xf numFmtId="0" fontId="66" fillId="0" borderId="0" xfId="0" applyFont="1" applyAlignment="1" applyProtection="1">
      <alignment horizontal="left" vertical="center" wrapText="1"/>
      <protection locked="0"/>
    </xf>
    <xf numFmtId="49" fontId="66" fillId="0" borderId="0" xfId="0" applyNumberFormat="1" applyFont="1" applyAlignment="1" applyProtection="1">
      <alignment horizontal="left" vertical="center" wrapText="1"/>
      <protection locked="0"/>
    </xf>
    <xf numFmtId="0" fontId="6" fillId="0" borderId="0" xfId="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17" fillId="2" borderId="0" xfId="0" applyFont="1" applyFill="1" applyAlignment="1" applyProtection="1">
      <alignment horizontal="center" vertical="center" wrapText="1"/>
      <protection locked="0"/>
    </xf>
    <xf numFmtId="14" fontId="25" fillId="4" borderId="0" xfId="6" applyNumberFormat="1" applyFont="1" applyFill="1" applyBorder="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64" xfId="0" applyFont="1" applyFill="1" applyBorder="1" applyAlignment="1" applyProtection="1">
      <alignment horizontal="left" vertical="center" wrapText="1"/>
      <protection locked="0"/>
    </xf>
    <xf numFmtId="0" fontId="18" fillId="2" borderId="65" xfId="0" applyFont="1" applyFill="1" applyBorder="1" applyAlignment="1" applyProtection="1">
      <alignment horizontal="left" vertical="center" wrapText="1"/>
      <protection locked="0"/>
    </xf>
    <xf numFmtId="0" fontId="18" fillId="2" borderId="66"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29" fillId="2" borderId="0" xfId="0" applyFont="1" applyFill="1" applyBorder="1" applyAlignment="1" applyProtection="1">
      <alignment horizontal="center" vertical="center" wrapText="1"/>
      <protection hidden="1"/>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60" fillId="2" borderId="0" xfId="0" applyFont="1" applyFill="1" applyBorder="1" applyAlignment="1" applyProtection="1">
      <alignment horizontal="center" vertical="center" wrapText="1"/>
      <protection locked="0" hidden="1"/>
    </xf>
    <xf numFmtId="0" fontId="6" fillId="2" borderId="0" xfId="1" applyFill="1" applyBorder="1" applyAlignment="1" applyProtection="1">
      <alignment horizontal="center" vertical="center" wrapText="1"/>
      <protection locked="0" hidden="1"/>
    </xf>
    <xf numFmtId="0" fontId="51" fillId="0" borderId="0" xfId="0" applyFont="1" applyAlignment="1">
      <alignment horizontal="center" vertical="center"/>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18" fillId="2" borderId="1" xfId="0" applyFont="1" applyFill="1" applyBorder="1" applyAlignment="1" applyProtection="1">
      <alignment horizontal="left" vertical="center" wrapText="1"/>
      <protection hidden="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28" fillId="0" borderId="0" xfId="0" applyFont="1" applyBorder="1" applyAlignment="1">
      <alignment horizontal="left" vertical="center"/>
    </xf>
    <xf numFmtId="0" fontId="18" fillId="2" borderId="1" xfId="0" applyFont="1" applyFill="1" applyBorder="1" applyAlignment="1" applyProtection="1">
      <alignment horizontal="left" vertical="center" wrapText="1"/>
    </xf>
    <xf numFmtId="4" fontId="18" fillId="2" borderId="1" xfId="0" applyNumberFormat="1" applyFont="1" applyFill="1" applyBorder="1" applyAlignment="1" applyProtection="1">
      <alignment horizontal="left" vertical="center" wrapText="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54" fillId="0" borderId="38" xfId="0" applyFont="1" applyBorder="1" applyAlignment="1">
      <alignment horizontal="lef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3">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ill>
        <patternFill>
          <bgColor rgb="FFFFFFCC"/>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211666</xdr:colOff>
      <xdr:row>2</xdr:row>
      <xdr:rowOff>74083</xdr:rowOff>
    </xdr:from>
    <xdr:to>
      <xdr:col>16</xdr:col>
      <xdr:colOff>192616</xdr:colOff>
      <xdr:row>2</xdr:row>
      <xdr:rowOff>83607</xdr:rowOff>
    </xdr:to>
    <xdr:cxnSp macro="">
      <xdr:nvCxnSpPr>
        <xdr:cNvPr id="2" name="Прямая со стрелкой 1"/>
        <xdr:cNvCxnSpPr/>
      </xdr:nvCxnSpPr>
      <xdr:spPr>
        <a:xfrm flipH="1">
          <a:off x="10339916" y="751416"/>
          <a:ext cx="1504950" cy="9524"/>
        </a:xfrm>
        <a:prstGeom prst="straightConnector1">
          <a:avLst/>
        </a:prstGeom>
        <a:ln>
          <a:solidFill>
            <a:srgbClr val="FFFF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0%20&#1054;&#1056;&#1043;&#1040;&#1053;&#1048;&#1047;&#1040;&#1062;&#1048;&#1071;%20&#1047;&#1040;&#1050;&#1059;&#1055;&#1054;&#1050;/&#1047;&#1040;&#1071;&#1042;&#1050;&#1040;%20&#1085;&#1072;%20&#1086;&#1088;&#1075;&#1072;&#1085;&#1080;&#1079;&#1072;&#1094;&#1080;&#1102;%20&#1079;&#1072;&#1082;&#1091;&#1087;&#1082;&#1080;/&#1047;&#1072;&#1082;&#1091;&#1087;&#1082;&#1072;%20&#1076;&#1086;%20100%20(500)/&#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removeDataOnSave="1" connectionId="1" autoFormatId="0" applyNumberFormats="0" applyBorderFormats="0" applyFontFormats="1" applyPatternFormats="1" applyAlignmentFormats="0" applyWidthHeightFormats="0">
  <queryTableRefresh preserveSortFilterLayout="0" nextId="3">
    <queryTableFields count="2">
      <queryTableField id="1" name="Индекс" tableColumnId="11"/>
      <queryTableField id="2" name="Наименование заказчика" tableColumnId="12"/>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23" totalsRowShown="0" dataDxfId="136">
  <autoFilter ref="A1:H2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13" name="Заказчики" displayName="Заказчики" ref="A1:B29" tableType="queryTable" totalsRowShown="0">
  <autoFilter ref="A1:B29"/>
  <tableColumns count="2">
    <tableColumn id="11" uniqueName="11" name="Индекс" queryTableFieldId="1" dataDxfId="1"/>
    <tableColumn id="12" uniqueName="12"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zimina_ln@irkutskenergo.ru" TargetMode="External"/><Relationship Id="rId3" Type="http://schemas.openxmlformats.org/officeDocument/2006/relationships/hyperlink" Target="mailto:cherednik_ap@irkutskenergo.ru" TargetMode="External"/><Relationship Id="rId7" Type="http://schemas.openxmlformats.org/officeDocument/2006/relationships/hyperlink" Target="mailto:lukashova_ea@irkutskenergo.ru" TargetMode="External"/><Relationship Id="rId2" Type="http://schemas.openxmlformats.org/officeDocument/2006/relationships/hyperlink" Target="mailto:sivokina-mv@irkutskenergo.ru" TargetMode="External"/><Relationship Id="rId1" Type="http://schemas.openxmlformats.org/officeDocument/2006/relationships/hyperlink" Target="mailto:KuzminaYN@eurosib-td.ru" TargetMode="External"/><Relationship Id="rId6" Type="http://schemas.openxmlformats.org/officeDocument/2006/relationships/hyperlink" Target="mailto:mironovskiy_ma@irkutskenergo.ru" TargetMode="External"/><Relationship Id="rId5" Type="http://schemas.openxmlformats.org/officeDocument/2006/relationships/hyperlink" Target="mailto:hodonovich@irkutskenergo.ru" TargetMode="External"/><Relationship Id="rId10" Type="http://schemas.openxmlformats.org/officeDocument/2006/relationships/table" Target="../tables/table1.xml"/><Relationship Id="rId4" Type="http://schemas.openxmlformats.org/officeDocument/2006/relationships/hyperlink" Target="mailto:yakovlev_ma@irkutskenergo.ru" TargetMode="External"/><Relationship Id="rId9" Type="http://schemas.openxmlformats.org/officeDocument/2006/relationships/hyperlink" Target="mailto:zasipkina_lv@irkutskenergo.ru"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1"/>
  <sheetViews>
    <sheetView showGridLines="0" view="pageBreakPreview" zoomScale="90" zoomScaleNormal="50" zoomScaleSheetLayoutView="90" zoomScalePageLayoutView="85" workbookViewId="0">
      <pane ySplit="5" topLeftCell="A6" activePane="bottomLeft" state="frozen"/>
      <selection activeCell="D1" sqref="D1"/>
      <selection pane="bottomLeft" activeCell="T24" sqref="T24"/>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213" t="s">
        <v>0</v>
      </c>
      <c r="E1" s="213"/>
      <c r="F1" s="213"/>
      <c r="G1" s="213"/>
      <c r="H1" s="213"/>
      <c r="I1" s="213"/>
      <c r="J1" s="213"/>
      <c r="K1" s="213"/>
      <c r="L1" s="213"/>
      <c r="M1" s="213"/>
      <c r="N1" s="213"/>
      <c r="O1" s="44"/>
      <c r="P1" s="44"/>
      <c r="Q1" s="44"/>
    </row>
    <row r="2" spans="1:34" s="31" customFormat="1" ht="33.75" customHeight="1">
      <c r="D2" s="214" t="s">
        <v>447</v>
      </c>
      <c r="E2" s="214"/>
      <c r="F2" s="214"/>
      <c r="G2" s="214"/>
      <c r="H2" s="214"/>
      <c r="I2" s="214"/>
      <c r="J2" s="214"/>
      <c r="K2" s="214"/>
      <c r="L2" s="214"/>
      <c r="M2" s="214"/>
      <c r="N2" s="214"/>
      <c r="O2" s="44"/>
      <c r="P2" s="44"/>
      <c r="Q2" s="44"/>
    </row>
    <row r="3" spans="1:34" s="31" customFormat="1" ht="18.75" customHeight="1">
      <c r="D3" s="217" t="s">
        <v>448</v>
      </c>
      <c r="E3" s="217"/>
      <c r="F3" s="218"/>
      <c r="G3" s="218"/>
      <c r="H3" s="218"/>
      <c r="I3" s="218"/>
      <c r="J3" s="218"/>
      <c r="K3" s="218"/>
      <c r="L3" s="218"/>
      <c r="M3" s="218"/>
      <c r="N3" s="218"/>
      <c r="O3" s="44"/>
      <c r="P3" s="44"/>
      <c r="Q3" s="44"/>
    </row>
    <row r="4" spans="1:34" s="31" customFormat="1" ht="21" customHeight="1">
      <c r="A4" s="33"/>
      <c r="B4" s="33"/>
      <c r="D4" s="216" t="s">
        <v>8</v>
      </c>
      <c r="E4" s="216"/>
      <c r="F4" s="216"/>
      <c r="G4" s="216"/>
      <c r="H4" s="216"/>
      <c r="I4" s="216"/>
      <c r="J4" s="216"/>
      <c r="K4" s="216"/>
      <c r="L4" s="216"/>
      <c r="M4" s="216"/>
      <c r="N4" s="216"/>
      <c r="O4" s="45"/>
      <c r="P4" s="45"/>
      <c r="Q4" s="45"/>
    </row>
    <row r="5" spans="1:34" s="31" customFormat="1" ht="29.25" customHeight="1" thickBot="1">
      <c r="A5" s="34"/>
      <c r="B5" s="34"/>
      <c r="C5" s="34"/>
      <c r="D5" s="215" t="s">
        <v>265</v>
      </c>
      <c r="E5" s="215"/>
      <c r="F5" s="215"/>
      <c r="G5" s="215"/>
      <c r="H5" s="215"/>
      <c r="I5" s="215"/>
      <c r="J5" s="215"/>
      <c r="K5" s="215"/>
      <c r="L5" s="215"/>
      <c r="M5" s="215"/>
      <c r="N5" s="215"/>
      <c r="O5" s="46"/>
      <c r="P5" s="46"/>
      <c r="Q5" s="46"/>
    </row>
    <row r="6" spans="1:34" s="31" customFormat="1" ht="29.25" customHeight="1">
      <c r="A6" s="35">
        <v>1</v>
      </c>
      <c r="B6" s="35">
        <v>1</v>
      </c>
      <c r="C6" s="34">
        <v>1</v>
      </c>
      <c r="D6" s="130">
        <v>1</v>
      </c>
      <c r="E6" s="131" t="s">
        <v>344</v>
      </c>
      <c r="F6" s="205" t="s">
        <v>9</v>
      </c>
      <c r="G6" s="205"/>
      <c r="H6" s="205"/>
      <c r="I6" s="205"/>
      <c r="J6" s="205"/>
      <c r="K6" s="205"/>
      <c r="L6" s="205"/>
      <c r="M6" s="205"/>
      <c r="N6" s="206"/>
      <c r="O6" s="47"/>
      <c r="P6" s="47"/>
      <c r="Q6" s="47"/>
      <c r="R6" s="36"/>
      <c r="S6" s="36"/>
      <c r="T6" s="36"/>
      <c r="U6" s="36"/>
      <c r="V6" s="36"/>
      <c r="W6" s="36"/>
      <c r="X6" s="36"/>
      <c r="Y6" s="36"/>
      <c r="Z6" s="36"/>
      <c r="AA6" s="36"/>
      <c r="AB6" s="36"/>
    </row>
    <row r="7" spans="1:34" s="31" customFormat="1" ht="29.25" customHeight="1">
      <c r="A7" s="35"/>
      <c r="B7" s="35"/>
      <c r="C7" s="34"/>
      <c r="D7" s="132">
        <f>D6+1</f>
        <v>2</v>
      </c>
      <c r="E7" s="56" t="s">
        <v>254</v>
      </c>
      <c r="F7" s="181" t="s">
        <v>450</v>
      </c>
      <c r="G7" s="181"/>
      <c r="H7" s="181"/>
      <c r="I7" s="181"/>
      <c r="J7" s="181"/>
      <c r="K7" s="181"/>
      <c r="L7" s="181"/>
      <c r="M7" s="181"/>
      <c r="N7" s="181"/>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345</v>
      </c>
      <c r="F8" s="197" t="s">
        <v>243</v>
      </c>
      <c r="G8" s="198"/>
      <c r="H8" s="198"/>
      <c r="I8" s="198"/>
      <c r="J8" s="198"/>
      <c r="K8" s="198"/>
      <c r="L8" s="198"/>
      <c r="M8" s="198"/>
      <c r="N8" s="199"/>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379</v>
      </c>
      <c r="F9" s="203" t="s">
        <v>243</v>
      </c>
      <c r="G9" s="203"/>
      <c r="H9" s="203"/>
      <c r="I9" s="203"/>
      <c r="J9" s="203"/>
      <c r="K9" s="203"/>
      <c r="L9" s="203"/>
      <c r="M9" s="203"/>
      <c r="N9" s="204"/>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378</v>
      </c>
      <c r="F10" s="211" t="s">
        <v>449</v>
      </c>
      <c r="G10" s="211"/>
      <c r="H10" s="211"/>
      <c r="I10" s="211"/>
      <c r="J10" s="211"/>
      <c r="K10" s="211"/>
      <c r="L10" s="211"/>
      <c r="M10" s="211"/>
      <c r="N10" s="212"/>
      <c r="O10" s="47"/>
      <c r="P10" s="47"/>
      <c r="Q10" s="47"/>
      <c r="R10" s="36"/>
      <c r="S10" s="36"/>
      <c r="T10" s="36"/>
      <c r="U10" s="36"/>
      <c r="V10" s="36"/>
      <c r="W10" s="36"/>
      <c r="X10" s="36"/>
      <c r="Y10" s="36"/>
      <c r="Z10" s="36"/>
      <c r="AA10" s="36"/>
      <c r="AB10" s="36"/>
      <c r="AF10" s="36"/>
      <c r="AG10" s="36"/>
      <c r="AH10" s="36"/>
    </row>
    <row r="11" spans="1:34" s="31" customFormat="1" ht="93.75" customHeight="1">
      <c r="A11" s="35"/>
      <c r="B11" s="35"/>
      <c r="C11" s="35"/>
      <c r="D11" s="130">
        <f t="shared" si="0"/>
        <v>6</v>
      </c>
      <c r="E11" s="131" t="s">
        <v>1</v>
      </c>
      <c r="F11" s="205" t="s">
        <v>454</v>
      </c>
      <c r="G11" s="205"/>
      <c r="H11" s="205"/>
      <c r="I11" s="205"/>
      <c r="J11" s="205"/>
      <c r="K11" s="205"/>
      <c r="L11" s="205"/>
      <c r="M11" s="205"/>
      <c r="N11" s="206"/>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346</v>
      </c>
      <c r="F12" s="181" t="s">
        <v>457</v>
      </c>
      <c r="G12" s="181"/>
      <c r="H12" s="181"/>
      <c r="I12" s="181"/>
      <c r="J12" s="181"/>
      <c r="K12" s="181"/>
      <c r="L12" s="181"/>
      <c r="M12" s="181"/>
      <c r="N12" s="210"/>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255</v>
      </c>
      <c r="F13" s="181" t="s">
        <v>451</v>
      </c>
      <c r="G13" s="181"/>
      <c r="H13" s="181"/>
      <c r="I13" s="181"/>
      <c r="J13" s="181"/>
      <c r="K13" s="181"/>
      <c r="L13" s="181"/>
      <c r="M13" s="181"/>
      <c r="N13" s="210"/>
      <c r="O13" s="44"/>
      <c r="P13" s="44"/>
      <c r="Q13" s="44"/>
    </row>
    <row r="14" spans="1:34" s="31" customFormat="1" ht="29.25" customHeight="1" thickBot="1">
      <c r="A14" s="35"/>
      <c r="B14" s="35"/>
      <c r="C14" s="35"/>
      <c r="D14" s="132">
        <f t="shared" si="0"/>
        <v>9</v>
      </c>
      <c r="E14" s="56" t="s">
        <v>337</v>
      </c>
      <c r="F14" s="207" t="s">
        <v>294</v>
      </c>
      <c r="G14" s="208"/>
      <c r="H14" s="208"/>
      <c r="I14" s="208"/>
      <c r="J14" s="208"/>
      <c r="K14" s="208"/>
      <c r="L14" s="208"/>
      <c r="M14" s="208"/>
      <c r="N14" s="209"/>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205">
        <v>7500</v>
      </c>
      <c r="G15" s="205"/>
      <c r="H15" s="205"/>
      <c r="I15" s="205"/>
      <c r="J15" s="205"/>
      <c r="K15" s="205"/>
      <c r="L15" s="205"/>
      <c r="M15" s="205"/>
      <c r="N15" s="206"/>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377</v>
      </c>
      <c r="F16" s="181" t="s">
        <v>456</v>
      </c>
      <c r="G16" s="181"/>
      <c r="H16" s="181"/>
      <c r="I16" s="181"/>
      <c r="J16" s="181"/>
      <c r="K16" s="181"/>
      <c r="L16" s="181"/>
      <c r="M16" s="181"/>
      <c r="N16" s="210"/>
      <c r="O16" s="49"/>
      <c r="P16" s="49"/>
      <c r="Q16" s="49"/>
    </row>
    <row r="17" spans="1:34" s="31" customFormat="1" ht="29.25" customHeight="1">
      <c r="A17" s="35"/>
      <c r="B17" s="35"/>
      <c r="C17" s="35"/>
      <c r="D17" s="132">
        <f t="shared" si="0"/>
        <v>12</v>
      </c>
      <c r="E17" s="56" t="s">
        <v>380</v>
      </c>
      <c r="F17" s="203"/>
      <c r="G17" s="203"/>
      <c r="H17" s="203"/>
      <c r="I17" s="203"/>
      <c r="J17" s="203"/>
      <c r="K17" s="203"/>
      <c r="L17" s="203"/>
      <c r="M17" s="203"/>
      <c r="N17" s="204"/>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32">
        <f t="shared" si="0"/>
        <v>13</v>
      </c>
      <c r="E18" s="56" t="s">
        <v>241</v>
      </c>
      <c r="F18" s="203" t="s">
        <v>452</v>
      </c>
      <c r="G18" s="203"/>
      <c r="H18" s="203"/>
      <c r="I18" s="203"/>
      <c r="J18" s="203"/>
      <c r="K18" s="203"/>
      <c r="L18" s="203"/>
      <c r="M18" s="203"/>
      <c r="N18" s="204"/>
      <c r="O18" s="49"/>
      <c r="P18" s="49"/>
      <c r="Q18" s="49"/>
    </row>
    <row r="19" spans="1:34" s="31" customFormat="1" ht="29.25" customHeight="1" thickBot="1">
      <c r="A19" s="35"/>
      <c r="B19" s="35"/>
      <c r="C19" s="35"/>
      <c r="D19" s="132">
        <f t="shared" si="0"/>
        <v>14</v>
      </c>
      <c r="E19" s="134" t="s">
        <v>169</v>
      </c>
      <c r="F19" s="200" t="s">
        <v>453</v>
      </c>
      <c r="G19" s="201"/>
      <c r="H19" s="201"/>
      <c r="I19" s="201"/>
      <c r="J19" s="201"/>
      <c r="K19" s="201"/>
      <c r="L19" s="201"/>
      <c r="M19" s="201"/>
      <c r="N19" s="202"/>
      <c r="O19" s="44"/>
      <c r="P19" s="44"/>
      <c r="Q19" s="44"/>
    </row>
    <row r="20" spans="1:34" s="31" customFormat="1" ht="29.25" customHeight="1">
      <c r="A20" s="35"/>
      <c r="B20" s="35"/>
      <c r="C20" s="35"/>
      <c r="D20" s="130">
        <f t="shared" si="0"/>
        <v>15</v>
      </c>
      <c r="E20" s="131" t="s">
        <v>348</v>
      </c>
      <c r="F20" s="194">
        <v>3</v>
      </c>
      <c r="G20" s="195"/>
      <c r="H20" s="195"/>
      <c r="I20" s="195"/>
      <c r="J20" s="195"/>
      <c r="K20" s="195"/>
      <c r="L20" s="195"/>
      <c r="M20" s="195"/>
      <c r="N20" s="196"/>
      <c r="O20" s="188"/>
      <c r="P20" s="188"/>
      <c r="Q20" s="188"/>
      <c r="R20" s="188"/>
      <c r="S20" s="188"/>
      <c r="T20" s="188"/>
      <c r="U20" s="188"/>
      <c r="V20" s="188"/>
      <c r="W20" s="188"/>
      <c r="X20" s="188"/>
      <c r="Y20" s="188"/>
      <c r="Z20" s="188"/>
      <c r="AA20" s="37"/>
      <c r="AB20" s="37"/>
    </row>
    <row r="21" spans="1:34" s="31" customFormat="1" ht="29.25" customHeight="1">
      <c r="A21" s="35"/>
      <c r="B21" s="35"/>
      <c r="C21" s="35"/>
      <c r="D21" s="132">
        <f t="shared" si="0"/>
        <v>16</v>
      </c>
      <c r="E21" s="56" t="s">
        <v>238</v>
      </c>
      <c r="F21" s="189" t="s">
        <v>455</v>
      </c>
      <c r="G21" s="189"/>
      <c r="H21" s="189"/>
      <c r="I21" s="189"/>
      <c r="J21" s="189"/>
      <c r="K21" s="189"/>
      <c r="L21" s="189"/>
      <c r="M21" s="189"/>
      <c r="N21" s="190"/>
      <c r="O21" s="188"/>
      <c r="P21" s="188"/>
      <c r="Q21" s="188"/>
      <c r="R21" s="188"/>
      <c r="S21" s="188"/>
      <c r="T21" s="188"/>
      <c r="U21" s="188"/>
      <c r="V21" s="188"/>
      <c r="W21" s="188"/>
      <c r="X21" s="188"/>
      <c r="Y21" s="188"/>
      <c r="Z21" s="188"/>
      <c r="AA21" s="37"/>
      <c r="AB21" s="37"/>
    </row>
    <row r="22" spans="1:34" ht="29.25" customHeight="1" thickBot="1">
      <c r="A22" s="35"/>
      <c r="B22" s="35"/>
      <c r="C22" s="35"/>
      <c r="D22" s="133">
        <f t="shared" si="0"/>
        <v>17</v>
      </c>
      <c r="E22" s="135" t="s">
        <v>347</v>
      </c>
      <c r="F22" s="191"/>
      <c r="G22" s="192"/>
      <c r="H22" s="192"/>
      <c r="I22" s="192"/>
      <c r="J22" s="192"/>
      <c r="K22" s="192"/>
      <c r="L22" s="192"/>
      <c r="M22" s="192"/>
      <c r="N22" s="193"/>
      <c r="O22" s="50"/>
      <c r="P22" s="50"/>
      <c r="Q22" s="50"/>
    </row>
    <row r="23" spans="1:34" ht="29.25" customHeight="1">
      <c r="E23" s="187" t="s">
        <v>256</v>
      </c>
      <c r="F23" s="187"/>
      <c r="G23" s="187"/>
      <c r="H23" s="187"/>
      <c r="I23" s="187"/>
      <c r="J23" s="187"/>
      <c r="K23" s="187"/>
      <c r="L23" s="187"/>
      <c r="M23" s="187"/>
      <c r="N23" s="187"/>
      <c r="O23" s="42"/>
      <c r="P23" s="42"/>
      <c r="Q23" s="42"/>
      <c r="R23" s="42"/>
      <c r="S23" s="42"/>
      <c r="T23" s="42"/>
      <c r="U23" s="42"/>
      <c r="V23" s="42"/>
      <c r="W23" s="42"/>
      <c r="X23" s="42"/>
      <c r="Y23" s="42"/>
      <c r="Z23" s="42"/>
      <c r="AA23" s="42"/>
      <c r="AB23" s="42"/>
      <c r="AC23" s="42"/>
      <c r="AD23" s="42"/>
      <c r="AE23" s="42"/>
    </row>
    <row r="24" spans="1:34" ht="51" customHeight="1">
      <c r="D24" s="39">
        <v>1</v>
      </c>
      <c r="E24" s="184" t="s">
        <v>248</v>
      </c>
      <c r="F24" s="185"/>
      <c r="G24" s="185"/>
      <c r="H24" s="185"/>
      <c r="I24" s="185"/>
      <c r="J24" s="185"/>
      <c r="K24" s="186"/>
      <c r="L24" s="182" t="s">
        <v>293</v>
      </c>
      <c r="M24" s="183"/>
      <c r="N24" s="183"/>
      <c r="O24" s="42"/>
      <c r="P24" s="42"/>
      <c r="Q24" s="42"/>
      <c r="R24" s="42"/>
      <c r="S24" s="42"/>
      <c r="T24" s="42"/>
      <c r="U24" s="42"/>
      <c r="V24" s="42"/>
      <c r="W24" s="42"/>
      <c r="X24" s="42"/>
      <c r="Y24" s="42"/>
      <c r="Z24" s="42"/>
      <c r="AA24" s="42"/>
      <c r="AB24" s="42"/>
      <c r="AC24" s="42"/>
      <c r="AD24" s="42"/>
      <c r="AE24" s="42"/>
    </row>
    <row r="25" spans="1:34" ht="51" customHeight="1">
      <c r="D25" s="39">
        <v>2</v>
      </c>
      <c r="E25" s="184" t="s">
        <v>249</v>
      </c>
      <c r="F25" s="185"/>
      <c r="G25" s="185"/>
      <c r="H25" s="185"/>
      <c r="I25" s="185"/>
      <c r="J25" s="185"/>
      <c r="K25" s="186"/>
      <c r="L25" s="182" t="s">
        <v>293</v>
      </c>
      <c r="M25" s="183"/>
      <c r="N25" s="183"/>
      <c r="O25" s="42"/>
      <c r="P25" s="42"/>
      <c r="Q25" s="42"/>
      <c r="R25" s="42"/>
      <c r="S25" s="42"/>
      <c r="T25" s="42"/>
      <c r="U25" s="42"/>
      <c r="V25" s="42"/>
      <c r="W25" s="42"/>
      <c r="X25" s="42"/>
      <c r="Y25" s="42"/>
      <c r="Z25" s="42"/>
      <c r="AA25" s="42"/>
      <c r="AB25" s="42"/>
      <c r="AC25" s="42"/>
      <c r="AD25" s="42"/>
      <c r="AE25" s="42"/>
    </row>
    <row r="26" spans="1:34" ht="51" customHeight="1">
      <c r="D26" s="39">
        <v>3</v>
      </c>
      <c r="E26" s="184" t="s">
        <v>250</v>
      </c>
      <c r="F26" s="185"/>
      <c r="G26" s="185"/>
      <c r="H26" s="185"/>
      <c r="I26" s="185"/>
      <c r="J26" s="185"/>
      <c r="K26" s="186"/>
      <c r="L26" s="182" t="s">
        <v>293</v>
      </c>
      <c r="M26" s="183"/>
      <c r="N26" s="183"/>
      <c r="O26" s="42"/>
      <c r="P26" s="42"/>
      <c r="Q26" s="42"/>
      <c r="R26" s="42"/>
      <c r="S26" s="42"/>
      <c r="T26" s="42"/>
      <c r="U26" s="42"/>
      <c r="V26" s="42"/>
      <c r="W26" s="42"/>
      <c r="X26" s="42"/>
      <c r="Y26" s="42"/>
      <c r="Z26" s="42"/>
      <c r="AA26" s="42"/>
      <c r="AB26" s="42"/>
      <c r="AC26" s="42"/>
      <c r="AD26" s="42"/>
      <c r="AE26" s="42"/>
    </row>
    <row r="27" spans="1:34" ht="51" customHeight="1">
      <c r="D27" s="39">
        <v>4</v>
      </c>
      <c r="E27" s="184" t="s">
        <v>268</v>
      </c>
      <c r="F27" s="185"/>
      <c r="G27" s="185"/>
      <c r="H27" s="185"/>
      <c r="I27" s="185"/>
      <c r="J27" s="185"/>
      <c r="K27" s="186"/>
      <c r="L27" s="182" t="s">
        <v>294</v>
      </c>
      <c r="M27" s="183"/>
      <c r="N27" s="183"/>
    </row>
    <row r="28" spans="1:34" ht="51" customHeight="1">
      <c r="D28" s="39">
        <v>5</v>
      </c>
      <c r="E28" s="184" t="s">
        <v>269</v>
      </c>
      <c r="F28" s="185"/>
      <c r="G28" s="185"/>
      <c r="H28" s="185"/>
      <c r="I28" s="185"/>
      <c r="J28" s="185"/>
      <c r="K28" s="186"/>
      <c r="L28" s="182" t="s">
        <v>294</v>
      </c>
      <c r="M28" s="183"/>
      <c r="N28" s="183"/>
    </row>
    <row r="29" spans="1:34" ht="51" customHeight="1">
      <c r="D29" s="39">
        <v>6</v>
      </c>
      <c r="E29" s="184" t="s">
        <v>270</v>
      </c>
      <c r="F29" s="185"/>
      <c r="G29" s="185"/>
      <c r="H29" s="185"/>
      <c r="I29" s="185"/>
      <c r="J29" s="185"/>
      <c r="K29" s="186"/>
      <c r="L29" s="182" t="s">
        <v>294</v>
      </c>
      <c r="M29" s="183"/>
      <c r="N29" s="183"/>
    </row>
    <row r="30" spans="1:34" ht="73.5" customHeight="1">
      <c r="D30" s="39">
        <v>7</v>
      </c>
      <c r="E30" s="184" t="s">
        <v>275</v>
      </c>
      <c r="F30" s="185"/>
      <c r="G30" s="185"/>
      <c r="H30" s="185"/>
      <c r="I30" s="185"/>
      <c r="J30" s="185"/>
      <c r="K30" s="186"/>
      <c r="L30" s="182" t="s">
        <v>293</v>
      </c>
      <c r="M30" s="183"/>
      <c r="N30" s="183"/>
    </row>
    <row r="31" spans="1:34" ht="73.5" customHeight="1">
      <c r="D31" s="39">
        <v>8</v>
      </c>
      <c r="E31" s="184" t="s">
        <v>251</v>
      </c>
      <c r="F31" s="185"/>
      <c r="G31" s="185"/>
      <c r="H31" s="185"/>
      <c r="I31" s="185"/>
      <c r="J31" s="185"/>
      <c r="K31" s="186"/>
      <c r="L31" s="182" t="s">
        <v>293</v>
      </c>
      <c r="M31" s="183"/>
      <c r="N31" s="183"/>
    </row>
    <row r="32" spans="1:34" ht="81.75" customHeight="1">
      <c r="D32" s="39">
        <v>9</v>
      </c>
      <c r="E32" s="184" t="s">
        <v>277</v>
      </c>
      <c r="F32" s="185"/>
      <c r="G32" s="185"/>
      <c r="H32" s="185"/>
      <c r="I32" s="185"/>
      <c r="J32" s="185"/>
      <c r="K32" s="186"/>
      <c r="L32" s="182" t="s">
        <v>294</v>
      </c>
      <c r="M32" s="183"/>
      <c r="N32" s="183"/>
    </row>
    <row r="33" spans="4:14" ht="29.25" customHeight="1">
      <c r="D33" s="39">
        <v>10</v>
      </c>
      <c r="E33" s="184" t="s">
        <v>278</v>
      </c>
      <c r="F33" s="185"/>
      <c r="G33" s="185"/>
      <c r="H33" s="185"/>
      <c r="I33" s="185"/>
      <c r="J33" s="185"/>
      <c r="K33" s="186"/>
      <c r="L33" s="182" t="s">
        <v>293</v>
      </c>
      <c r="M33" s="183"/>
      <c r="N33" s="183"/>
    </row>
    <row r="34" spans="4:14" ht="29.25" customHeight="1">
      <c r="D34" s="39">
        <v>11</v>
      </c>
      <c r="E34" s="184" t="s">
        <v>280</v>
      </c>
      <c r="F34" s="185"/>
      <c r="G34" s="185"/>
      <c r="H34" s="185"/>
      <c r="I34" s="185"/>
      <c r="J34" s="185"/>
      <c r="K34" s="186"/>
      <c r="L34" s="182" t="s">
        <v>294</v>
      </c>
      <c r="M34" s="183"/>
      <c r="N34" s="183"/>
    </row>
    <row r="35" spans="4:14" ht="29.25" customHeight="1">
      <c r="D35" s="39">
        <v>12</v>
      </c>
      <c r="E35" s="184" t="s">
        <v>282</v>
      </c>
      <c r="F35" s="185"/>
      <c r="G35" s="185"/>
      <c r="H35" s="185"/>
      <c r="I35" s="185"/>
      <c r="J35" s="185"/>
      <c r="K35" s="186"/>
      <c r="L35" s="182" t="s">
        <v>293</v>
      </c>
      <c r="M35" s="183"/>
      <c r="N35" s="183"/>
    </row>
    <row r="36" spans="4:14" ht="29.25" customHeight="1">
      <c r="D36" s="39">
        <v>13</v>
      </c>
      <c r="E36" s="184" t="s">
        <v>283</v>
      </c>
      <c r="F36" s="185"/>
      <c r="G36" s="185"/>
      <c r="H36" s="185"/>
      <c r="I36" s="185"/>
      <c r="J36" s="185"/>
      <c r="K36" s="186"/>
      <c r="L36" s="182" t="s">
        <v>294</v>
      </c>
      <c r="M36" s="183"/>
      <c r="N36" s="183"/>
    </row>
    <row r="37" spans="4:14" ht="29.25" customHeight="1">
      <c r="D37" s="39">
        <v>14</v>
      </c>
      <c r="E37" s="184" t="s">
        <v>349</v>
      </c>
      <c r="F37" s="185"/>
      <c r="G37" s="185"/>
      <c r="H37" s="185"/>
      <c r="I37" s="185"/>
      <c r="J37" s="185"/>
      <c r="K37" s="186"/>
      <c r="L37" s="182" t="s">
        <v>294</v>
      </c>
      <c r="M37" s="183"/>
      <c r="N37" s="183"/>
    </row>
    <row r="38" spans="4:14" ht="29.25" customHeight="1">
      <c r="D38" s="39">
        <v>15</v>
      </c>
      <c r="E38" s="184" t="s">
        <v>285</v>
      </c>
      <c r="F38" s="185"/>
      <c r="G38" s="185"/>
      <c r="H38" s="185"/>
      <c r="I38" s="185"/>
      <c r="J38" s="185"/>
      <c r="K38" s="186"/>
      <c r="L38" s="182" t="s">
        <v>294</v>
      </c>
      <c r="M38" s="183"/>
      <c r="N38" s="183"/>
    </row>
    <row r="39" spans="4:14" ht="29.25" customHeight="1">
      <c r="D39" s="39">
        <v>16</v>
      </c>
      <c r="E39" s="184" t="s">
        <v>286</v>
      </c>
      <c r="F39" s="185"/>
      <c r="G39" s="185"/>
      <c r="H39" s="185"/>
      <c r="I39" s="185"/>
      <c r="J39" s="185"/>
      <c r="K39" s="186"/>
      <c r="L39" s="182" t="s">
        <v>293</v>
      </c>
      <c r="M39" s="183"/>
      <c r="N39" s="183"/>
    </row>
    <row r="40" spans="4:14" ht="29.25" customHeight="1">
      <c r="D40" s="39">
        <v>17</v>
      </c>
      <c r="E40" s="184" t="s">
        <v>290</v>
      </c>
      <c r="F40" s="185"/>
      <c r="G40" s="185"/>
      <c r="H40" s="185"/>
      <c r="I40" s="185"/>
      <c r="J40" s="185"/>
      <c r="K40" s="186"/>
      <c r="L40" s="182" t="s">
        <v>294</v>
      </c>
      <c r="M40" s="183"/>
      <c r="N40" s="183"/>
    </row>
    <row r="41" spans="4:14" ht="29.25" customHeight="1">
      <c r="D41" s="39">
        <v>18</v>
      </c>
      <c r="E41" s="184" t="s">
        <v>291</v>
      </c>
      <c r="F41" s="185"/>
      <c r="G41" s="185"/>
      <c r="H41" s="185"/>
      <c r="I41" s="185"/>
      <c r="J41" s="185"/>
      <c r="K41" s="186"/>
      <c r="L41" s="182" t="s">
        <v>293</v>
      </c>
      <c r="M41" s="183"/>
      <c r="N41" s="183"/>
    </row>
  </sheetData>
  <sheetProtection algorithmName="SHA-512" hashValue="mJwnhfgrfSClZiSQczLuKaHOMynz5Ijth8J/UkmnVvgZyAMjSTLiCHGAkM2DmGPnzOUHXdzWNpZ/bPRp8buPww==" saltValue="N9BBWOZ6huev6VmffcpdCA==" spinCount="100000" sheet="1" formatCells="0" formatColumns="0" formatRows="0" insertHyperlinks="0" deleteRows="0"/>
  <mergeCells count="62">
    <mergeCell ref="E36:K36"/>
    <mergeCell ref="E37:K37"/>
    <mergeCell ref="E38:K38"/>
    <mergeCell ref="E39:K39"/>
    <mergeCell ref="E40:K40"/>
    <mergeCell ref="E31:K31"/>
    <mergeCell ref="E32:K32"/>
    <mergeCell ref="E33:K33"/>
    <mergeCell ref="E34:K34"/>
    <mergeCell ref="E35:K35"/>
    <mergeCell ref="L28:N28"/>
    <mergeCell ref="E25:K25"/>
    <mergeCell ref="E26:K26"/>
    <mergeCell ref="E27:K27"/>
    <mergeCell ref="E28:K28"/>
    <mergeCell ref="L27:N27"/>
    <mergeCell ref="L25:N25"/>
    <mergeCell ref="L26:N26"/>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D1:N1"/>
    <mergeCell ref="F6:N6"/>
    <mergeCell ref="D2:N2"/>
    <mergeCell ref="D5:N5"/>
    <mergeCell ref="D4:N4"/>
    <mergeCell ref="D3:E3"/>
    <mergeCell ref="F3:N3"/>
    <mergeCell ref="F13:N13"/>
    <mergeCell ref="F10:N10"/>
    <mergeCell ref="F9:N9"/>
    <mergeCell ref="F17:N17"/>
    <mergeCell ref="F16:N16"/>
    <mergeCell ref="F7:N7"/>
    <mergeCell ref="L24:N24"/>
    <mergeCell ref="E24:K24"/>
    <mergeCell ref="E23:N23"/>
    <mergeCell ref="O21:Z21"/>
    <mergeCell ref="F21:N21"/>
    <mergeCell ref="O20:Z20"/>
    <mergeCell ref="F22:N22"/>
    <mergeCell ref="F20:N20"/>
    <mergeCell ref="F8:N8"/>
    <mergeCell ref="F19:N19"/>
    <mergeCell ref="F18:N18"/>
    <mergeCell ref="F11:N11"/>
    <mergeCell ref="F15:N15"/>
    <mergeCell ref="F14:N14"/>
    <mergeCell ref="F12:N12"/>
  </mergeCells>
  <conditionalFormatting sqref="F22:N22 F6:N6 F10:N11 F16:N19 F8:N8">
    <cfRule type="containsBlanks" dxfId="152" priority="71">
      <formula>LEN(TRIM(F6))=0</formula>
    </cfRule>
  </conditionalFormatting>
  <conditionalFormatting sqref="F21">
    <cfRule type="containsBlanks" dxfId="151" priority="62">
      <formula>LEN(TRIM(F21))=0</formula>
    </cfRule>
  </conditionalFormatting>
  <conditionalFormatting sqref="F20">
    <cfRule type="containsBlanks" dxfId="150" priority="27">
      <formula>LEN(TRIM(F20))=0</formula>
    </cfRule>
  </conditionalFormatting>
  <conditionalFormatting sqref="E24:N41">
    <cfRule type="expression" dxfId="149" priority="23">
      <formula>$L24="Не требуется"</formula>
    </cfRule>
  </conditionalFormatting>
  <conditionalFormatting sqref="L29">
    <cfRule type="containsBlanks" dxfId="148" priority="20">
      <formula>LEN(TRIM(L29))=0</formula>
    </cfRule>
  </conditionalFormatting>
  <conditionalFormatting sqref="L24:L28">
    <cfRule type="containsBlanks" dxfId="147" priority="18">
      <formula>LEN(TRIM(L24))=0</formula>
    </cfRule>
  </conditionalFormatting>
  <conditionalFormatting sqref="L30:L41">
    <cfRule type="containsBlanks" dxfId="146" priority="17">
      <formula>LEN(TRIM(L30))=0</formula>
    </cfRule>
  </conditionalFormatting>
  <conditionalFormatting sqref="F14">
    <cfRule type="containsBlanks" dxfId="145" priority="15">
      <formula>LEN(TRIM(F14))=0</formula>
    </cfRule>
  </conditionalFormatting>
  <conditionalFormatting sqref="F12:N12">
    <cfRule type="containsBlanks" dxfId="144" priority="14">
      <formula>LEN(TRIM(F12))=0</formula>
    </cfRule>
  </conditionalFormatting>
  <conditionalFormatting sqref="F13:N13">
    <cfRule type="containsBlanks" dxfId="143" priority="13">
      <formula>LEN(TRIM(F13))=0</formula>
    </cfRule>
  </conditionalFormatting>
  <conditionalFormatting sqref="F9:N9">
    <cfRule type="containsBlanks" dxfId="142" priority="9">
      <formula>LEN(TRIM(F9))=0</formula>
    </cfRule>
  </conditionalFormatting>
  <conditionalFormatting sqref="O9">
    <cfRule type="expression" dxfId="141" priority="7">
      <formula>AND(CELL("защита", O9)=0, NOT(ISBLANK(O9)))</formula>
    </cfRule>
    <cfRule type="expression" dxfId="140" priority="8">
      <formula>AND(CELL("защита", O9)=0, ISBLANK(O9))</formula>
    </cfRule>
  </conditionalFormatting>
  <conditionalFormatting sqref="F15:N15">
    <cfRule type="containsBlanks" dxfId="139" priority="4">
      <formula>LEN(TRIM(F15))=0</formula>
    </cfRule>
  </conditionalFormatting>
  <conditionalFormatting sqref="F3">
    <cfRule type="containsBlanks" dxfId="138" priority="2">
      <formula>LEN(TRIM(F3))=0</formula>
    </cfRule>
  </conditionalFormatting>
  <conditionalFormatting sqref="F7:N7">
    <cfRule type="containsBlanks" dxfId="137" priority="1">
      <formula>LEN(TRIM(F7))=0</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28.03.2022"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pageMargins left="0.25" right="0.25" top="0.75" bottom="0.75" header="0.3" footer="0.3"/>
  <pageSetup paperSize="9" scale="65" fitToHeight="0" orientation="portrait" r:id="rId1"/>
  <drawing r:id="rId2"/>
  <legacyDrawing r:id="rId3"/>
  <extLst>
    <ext xmlns:x14="http://schemas.microsoft.com/office/spreadsheetml/2009/9/main" uri="{CCE6A557-97BC-4b89-ADB6-D9C93CAAB3DF}">
      <x14:dataValidations xmlns:xm="http://schemas.microsoft.com/office/excel/2006/main" xWindow="562" yWindow="361" count="5">
        <x14:dataValidation type="list" allowBlank="1" showInputMessage="1">
          <x14:formula1>
            <xm:f>Прочее!$A$2:$A$3</xm:f>
          </x14:formula1>
          <xm:sqref>F8:N9</xm:sqref>
        </x14:dataValidation>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L24:L41</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F18:N18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F9" sqref="F9"/>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259</v>
      </c>
      <c r="D2" s="8" t="s">
        <v>186</v>
      </c>
      <c r="E2" s="8" t="str">
        <f>P2&amp;" "&amp;Q2</f>
        <v>lukashova_ea@irkutskenergo.ru 8 3952 794-404</v>
      </c>
      <c r="F2" s="14" t="s">
        <v>173</v>
      </c>
      <c r="M2" s="8" t="s">
        <v>186</v>
      </c>
      <c r="N2" s="8" t="s">
        <v>197</v>
      </c>
      <c r="O2" s="8" t="s">
        <v>198</v>
      </c>
      <c r="P2" s="15" t="s">
        <v>209</v>
      </c>
      <c r="Q2" s="18" t="s">
        <v>220</v>
      </c>
      <c r="R2" s="8" t="str">
        <f>P2&amp;" "&amp;Q2</f>
        <v>lukashova_ea@irkutskenergo.ru 8 3952 794-404</v>
      </c>
    </row>
    <row r="3" spans="2:18" ht="38.25" customHeight="1">
      <c r="B3" s="32" t="s">
        <v>239</v>
      </c>
      <c r="C3" s="8" t="s">
        <v>259</v>
      </c>
      <c r="D3" s="8" t="s">
        <v>187</v>
      </c>
      <c r="E3" s="8" t="str">
        <f t="shared" ref="E3:E12" si="0">P3&amp;" "&amp;Q3</f>
        <v>hodonovich@irkutskenergo.ru 8 3952 794-435</v>
      </c>
      <c r="F3" s="14" t="s">
        <v>174</v>
      </c>
      <c r="M3" s="8" t="s">
        <v>187</v>
      </c>
      <c r="N3" s="8" t="s">
        <v>197</v>
      </c>
      <c r="O3" s="8" t="s">
        <v>199</v>
      </c>
      <c r="P3" s="15" t="s">
        <v>210</v>
      </c>
      <c r="Q3" s="18" t="s">
        <v>221</v>
      </c>
      <c r="R3" s="8" t="str">
        <f t="shared" ref="R3:R12" si="1">P3&amp;" "&amp;Q3</f>
        <v>hodonovich@irkutskenergo.ru 8 3952 794-435</v>
      </c>
    </row>
    <row r="4" spans="2:18" ht="38.25" customHeight="1">
      <c r="B4" s="10" t="s">
        <v>171</v>
      </c>
      <c r="C4" s="8" t="s">
        <v>259</v>
      </c>
      <c r="D4" s="8" t="s">
        <v>188</v>
      </c>
      <c r="E4" s="8" t="str">
        <f t="shared" si="0"/>
        <v>dobezhina_nl@irkutskenergo.ru 8 3952 792-188</v>
      </c>
      <c r="F4" s="14" t="s">
        <v>175</v>
      </c>
      <c r="M4" s="8" t="s">
        <v>188</v>
      </c>
      <c r="N4" s="8" t="s">
        <v>197</v>
      </c>
      <c r="O4" s="8" t="s">
        <v>200</v>
      </c>
      <c r="P4" s="15" t="s">
        <v>211</v>
      </c>
      <c r="Q4" s="18" t="s">
        <v>222</v>
      </c>
      <c r="R4" s="8" t="str">
        <f t="shared" si="1"/>
        <v>dobezhina_nl@irkutskenergo.ru 8 3952 792-188</v>
      </c>
    </row>
    <row r="5" spans="2:18" ht="38.25" customHeight="1">
      <c r="B5" s="10" t="s">
        <v>240</v>
      </c>
      <c r="C5" s="8" t="s">
        <v>259</v>
      </c>
      <c r="D5" s="8" t="s">
        <v>189</v>
      </c>
      <c r="E5" s="8" t="str">
        <f t="shared" si="0"/>
        <v>zasipkina_lv@irkutskenergo.ru 8 3952 792-199</v>
      </c>
      <c r="F5" s="14" t="s">
        <v>176</v>
      </c>
      <c r="M5" s="8" t="s">
        <v>189</v>
      </c>
      <c r="N5" s="8" t="s">
        <v>197</v>
      </c>
      <c r="O5" s="8" t="s">
        <v>201</v>
      </c>
      <c r="P5" s="15" t="s">
        <v>212</v>
      </c>
      <c r="Q5" s="18" t="s">
        <v>223</v>
      </c>
      <c r="R5" s="8" t="str">
        <f t="shared" si="1"/>
        <v>zasipkina_lv@irkutskenergo.ru 8 3952 792-199</v>
      </c>
    </row>
    <row r="6" spans="2:18" ht="38.25" customHeight="1">
      <c r="B6" s="59" t="s">
        <v>263</v>
      </c>
      <c r="C6" s="8" t="s">
        <v>259</v>
      </c>
      <c r="D6" s="8" t="s">
        <v>190</v>
      </c>
      <c r="E6" s="8" t="str">
        <f t="shared" si="0"/>
        <v>yakovlev_ma@irkutskenergo.ru 8 3952 792-149</v>
      </c>
      <c r="F6" s="14" t="s">
        <v>177</v>
      </c>
      <c r="M6" s="8" t="s">
        <v>190</v>
      </c>
      <c r="N6" s="8" t="s">
        <v>197</v>
      </c>
      <c r="O6" s="8" t="s">
        <v>202</v>
      </c>
      <c r="P6" s="16" t="s">
        <v>213</v>
      </c>
      <c r="Q6" s="19" t="s">
        <v>224</v>
      </c>
      <c r="R6" s="8" t="str">
        <f t="shared" si="1"/>
        <v>yakovlev_ma@irkutskenergo.ru 8 3952 792-149</v>
      </c>
    </row>
    <row r="7" spans="2:18" ht="38.25" customHeight="1">
      <c r="B7" s="58" t="s">
        <v>264</v>
      </c>
      <c r="C7" s="8" t="s">
        <v>259</v>
      </c>
      <c r="D7" s="8" t="s">
        <v>191</v>
      </c>
      <c r="E7" s="8" t="str">
        <f t="shared" si="0"/>
        <v>mironovskiy_ma@irkutskenergo.ru 8 3952 792-153</v>
      </c>
      <c r="F7" s="14" t="s">
        <v>178</v>
      </c>
      <c r="M7" s="8" t="s">
        <v>191</v>
      </c>
      <c r="N7" s="8" t="s">
        <v>197</v>
      </c>
      <c r="O7" s="8" t="s">
        <v>203</v>
      </c>
      <c r="P7" s="15" t="s">
        <v>214</v>
      </c>
      <c r="Q7" s="19" t="s">
        <v>225</v>
      </c>
      <c r="R7" s="8" t="str">
        <f t="shared" si="1"/>
        <v>mironovskiy_ma@irkutskenergo.ru 8 3952 792-153</v>
      </c>
    </row>
    <row r="8" spans="2:18" ht="38.25" customHeight="1">
      <c r="B8" s="58" t="s">
        <v>262</v>
      </c>
      <c r="C8" s="8" t="s">
        <v>259</v>
      </c>
      <c r="D8" s="8" t="s">
        <v>192</v>
      </c>
      <c r="E8" s="8" t="str">
        <f t="shared" si="0"/>
        <v>cherednik_ap@irkutskenergo.ru 8 3952 792-173</v>
      </c>
      <c r="F8" s="14" t="s">
        <v>179</v>
      </c>
      <c r="M8" s="8" t="s">
        <v>192</v>
      </c>
      <c r="N8" s="8" t="s">
        <v>197</v>
      </c>
      <c r="O8" s="8" t="s">
        <v>204</v>
      </c>
      <c r="P8" s="16" t="s">
        <v>215</v>
      </c>
      <c r="Q8" s="20" t="s">
        <v>226</v>
      </c>
      <c r="R8" s="8" t="str">
        <f t="shared" si="1"/>
        <v>cherednik_ap@irkutskenergo.ru 8 3952 792-173</v>
      </c>
    </row>
    <row r="9" spans="2:18" ht="38.25" customHeight="1">
      <c r="C9" s="8" t="s">
        <v>259</v>
      </c>
      <c r="D9" s="8" t="s">
        <v>193</v>
      </c>
      <c r="E9" s="8" t="str">
        <f t="shared" si="0"/>
        <v>spirin_ia@irkutskenergo.ru 8 3952 794-406</v>
      </c>
      <c r="F9" s="14" t="s">
        <v>180</v>
      </c>
      <c r="J9" t="e">
        <f>IF(Заявка!F8,$J$10=Контакты!P9,)</f>
        <v>#VALUE!</v>
      </c>
      <c r="M9" s="8" t="s">
        <v>193</v>
      </c>
      <c r="N9" s="8" t="s">
        <v>197</v>
      </c>
      <c r="O9" s="8" t="s">
        <v>205</v>
      </c>
      <c r="P9" s="15" t="s">
        <v>216</v>
      </c>
      <c r="Q9" s="21" t="s">
        <v>227</v>
      </c>
      <c r="R9" s="8" t="str">
        <f t="shared" si="1"/>
        <v>spirin_ia@irkutskenergo.ru 8 3952 794-406</v>
      </c>
    </row>
    <row r="10" spans="2:18" ht="38.25" customHeight="1">
      <c r="B10" s="11"/>
      <c r="C10" s="8" t="s">
        <v>259</v>
      </c>
      <c r="D10" s="8" t="s">
        <v>194</v>
      </c>
      <c r="E10" s="8" t="str">
        <f t="shared" si="0"/>
        <v>fursov_ki@irkutskenergo.ru  8 3952 792-265</v>
      </c>
      <c r="F10" s="14" t="s">
        <v>181</v>
      </c>
      <c r="M10" s="8" t="s">
        <v>194</v>
      </c>
      <c r="N10" s="8" t="s">
        <v>197</v>
      </c>
      <c r="O10" s="8" t="s">
        <v>206</v>
      </c>
      <c r="P10" s="15" t="s">
        <v>217</v>
      </c>
      <c r="Q10" s="20" t="s">
        <v>228</v>
      </c>
      <c r="R10" s="8" t="str">
        <f t="shared" si="1"/>
        <v>fursov_ki@irkutskenergo.ru  8 3952 792-265</v>
      </c>
    </row>
    <row r="11" spans="2:18" ht="38.25" customHeight="1">
      <c r="B11" s="12"/>
      <c r="C11" s="8" t="s">
        <v>259</v>
      </c>
      <c r="D11" s="8" t="s">
        <v>195</v>
      </c>
      <c r="E11" s="8" t="str">
        <f t="shared" si="0"/>
        <v xml:space="preserve">belizova-as@irkutskenergo.ru 8 3952 792-221 </v>
      </c>
      <c r="F11" s="14" t="s">
        <v>182</v>
      </c>
      <c r="M11" s="8" t="s">
        <v>195</v>
      </c>
      <c r="N11" s="8" t="s">
        <v>197</v>
      </c>
      <c r="O11" s="8" t="s">
        <v>207</v>
      </c>
      <c r="P11" s="15" t="s">
        <v>218</v>
      </c>
      <c r="Q11" s="22" t="s">
        <v>229</v>
      </c>
      <c r="R11" s="8" t="str">
        <f t="shared" si="1"/>
        <v xml:space="preserve">belizova-as@irkutskenergo.ru 8 3952 792-221 </v>
      </c>
    </row>
    <row r="12" spans="2:18" ht="38.25" customHeight="1">
      <c r="B12" s="11"/>
      <c r="C12" s="8" t="s">
        <v>259</v>
      </c>
      <c r="D12" s="8" t="s">
        <v>196</v>
      </c>
      <c r="E12" s="8" t="str">
        <f t="shared" si="0"/>
        <v>mihailov-aa@irkutskenergo.ru 8 3952 794-408</v>
      </c>
      <c r="F12" s="14" t="s">
        <v>183</v>
      </c>
      <c r="M12" s="8" t="s">
        <v>196</v>
      </c>
      <c r="N12" s="8" t="s">
        <v>197</v>
      </c>
      <c r="O12" s="8" t="s">
        <v>208</v>
      </c>
      <c r="P12" s="15" t="s">
        <v>219</v>
      </c>
      <c r="Q12" s="21" t="s">
        <v>230</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sqref="A1:B29"/>
    </sheetView>
  </sheetViews>
  <sheetFormatPr defaultRowHeight="15"/>
  <cols>
    <col min="1" max="1" width="10.140625" bestFit="1" customWidth="1"/>
    <col min="2" max="2" width="47.5703125" bestFit="1" customWidth="1"/>
  </cols>
  <sheetData>
    <row r="1" spans="1:2">
      <c r="A1" s="96" t="s">
        <v>445</v>
      </c>
      <c r="B1" s="96" t="s">
        <v>365</v>
      </c>
    </row>
    <row r="2" spans="1:2">
      <c r="A2" s="96">
        <v>0</v>
      </c>
      <c r="B2" s="96" t="s">
        <v>374</v>
      </c>
    </row>
    <row r="3" spans="1:2">
      <c r="A3" s="96">
        <v>1</v>
      </c>
      <c r="B3" s="96" t="s">
        <v>11</v>
      </c>
    </row>
    <row r="4" spans="1:2">
      <c r="A4" s="96">
        <v>2</v>
      </c>
      <c r="B4" s="96" t="s">
        <v>434</v>
      </c>
    </row>
    <row r="5" spans="1:2">
      <c r="A5" s="96">
        <v>3</v>
      </c>
      <c r="B5" s="96" t="s">
        <v>435</v>
      </c>
    </row>
    <row r="6" spans="1:2">
      <c r="A6" s="96">
        <v>4</v>
      </c>
      <c r="B6" s="96" t="s">
        <v>436</v>
      </c>
    </row>
    <row r="7" spans="1:2">
      <c r="A7" s="96">
        <v>5</v>
      </c>
      <c r="B7" s="96" t="s">
        <v>437</v>
      </c>
    </row>
    <row r="8" spans="1:2">
      <c r="A8" s="96">
        <v>6</v>
      </c>
      <c r="B8" s="96" t="s">
        <v>438</v>
      </c>
    </row>
    <row r="9" spans="1:2">
      <c r="A9" s="96">
        <v>7</v>
      </c>
      <c r="B9" s="96" t="s">
        <v>439</v>
      </c>
    </row>
    <row r="10" spans="1:2">
      <c r="A10" s="96">
        <v>8</v>
      </c>
      <c r="B10" s="96" t="s">
        <v>440</v>
      </c>
    </row>
    <row r="11" spans="1:2">
      <c r="A11" s="96">
        <v>9</v>
      </c>
      <c r="B11" s="96" t="s">
        <v>441</v>
      </c>
    </row>
    <row r="12" spans="1:2">
      <c r="A12" s="96">
        <v>10</v>
      </c>
      <c r="B12" s="96" t="s">
        <v>368</v>
      </c>
    </row>
    <row r="13" spans="1:2">
      <c r="A13" s="96">
        <v>11</v>
      </c>
      <c r="B13" s="96" t="s">
        <v>370</v>
      </c>
    </row>
    <row r="14" spans="1:2">
      <c r="A14" s="96">
        <v>12</v>
      </c>
      <c r="B14" s="96" t="s">
        <v>442</v>
      </c>
    </row>
    <row r="15" spans="1:2">
      <c r="A15" s="96">
        <v>13</v>
      </c>
      <c r="B15" s="96" t="s">
        <v>443</v>
      </c>
    </row>
    <row r="16" spans="1:2">
      <c r="A16" s="96">
        <v>14</v>
      </c>
      <c r="B16" s="96" t="s">
        <v>367</v>
      </c>
    </row>
    <row r="17" spans="1:2">
      <c r="A17" s="96">
        <v>15</v>
      </c>
      <c r="B17" s="96" t="s">
        <v>16</v>
      </c>
    </row>
    <row r="18" spans="1:2">
      <c r="A18" s="96">
        <v>16</v>
      </c>
      <c r="B18" s="96" t="s">
        <v>376</v>
      </c>
    </row>
    <row r="19" spans="1:2">
      <c r="A19" s="96">
        <v>17</v>
      </c>
      <c r="B19" s="96" t="s">
        <v>24</v>
      </c>
    </row>
    <row r="20" spans="1:2">
      <c r="A20" s="96">
        <v>18</v>
      </c>
      <c r="B20" s="96" t="s">
        <v>369</v>
      </c>
    </row>
    <row r="21" spans="1:2">
      <c r="A21" s="96">
        <v>19</v>
      </c>
      <c r="B21" s="96" t="s">
        <v>26</v>
      </c>
    </row>
    <row r="22" spans="1:2">
      <c r="A22" s="96">
        <v>20</v>
      </c>
      <c r="B22" s="96" t="s">
        <v>371</v>
      </c>
    </row>
    <row r="23" spans="1:2">
      <c r="A23" s="96">
        <v>21</v>
      </c>
      <c r="B23" s="96" t="s">
        <v>444</v>
      </c>
    </row>
    <row r="24" spans="1:2">
      <c r="A24" s="96">
        <v>22</v>
      </c>
      <c r="B24" s="96" t="s">
        <v>366</v>
      </c>
    </row>
    <row r="25" spans="1:2">
      <c r="A25" s="96">
        <v>23</v>
      </c>
      <c r="B25" s="96" t="s">
        <v>372</v>
      </c>
    </row>
    <row r="26" spans="1:2">
      <c r="A26" s="96">
        <v>24</v>
      </c>
      <c r="B26" s="96" t="s">
        <v>375</v>
      </c>
    </row>
    <row r="27" spans="1:2">
      <c r="A27" s="96">
        <v>25</v>
      </c>
      <c r="B27" s="96" t="s">
        <v>373</v>
      </c>
    </row>
    <row r="28" spans="1:2">
      <c r="A28" s="96">
        <v>26</v>
      </c>
      <c r="B28" s="96" t="s">
        <v>9</v>
      </c>
    </row>
    <row r="29" spans="1:2">
      <c r="A29" s="96">
        <v>27</v>
      </c>
      <c r="B29" s="96" t="s">
        <v>446</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
  <sheetViews>
    <sheetView workbookViewId="0">
      <selection activeCell="I11" sqref="I11"/>
    </sheetView>
  </sheetViews>
  <sheetFormatPr defaultRowHeight="15"/>
  <sheetData>
    <row r="1" spans="1:5">
      <c r="A1" t="s">
        <v>293</v>
      </c>
      <c r="C1" t="s">
        <v>338</v>
      </c>
      <c r="E1" s="13">
        <v>0</v>
      </c>
    </row>
    <row r="2" spans="1:5">
      <c r="A2" t="s">
        <v>294</v>
      </c>
      <c r="C2" t="s">
        <v>339</v>
      </c>
      <c r="E2" s="161">
        <v>20</v>
      </c>
    </row>
    <row r="3" spans="1:5">
      <c r="C3" t="s">
        <v>340</v>
      </c>
    </row>
    <row r="4" spans="1:5">
      <c r="C4" t="s">
        <v>294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I5" sqref="I5"/>
    </sheetView>
  </sheetViews>
  <sheetFormatPr defaultRowHeight="15"/>
  <cols>
    <col min="1" max="1" width="5.5703125" bestFit="1" customWidth="1"/>
    <col min="2" max="2" width="37.42578125" bestFit="1" customWidth="1"/>
    <col min="3" max="3" width="81" bestFit="1" customWidth="1"/>
    <col min="4" max="4" width="35.28515625" bestFit="1" customWidth="1"/>
    <col min="5" max="5" width="20.140625" style="13" bestFit="1" customWidth="1"/>
    <col min="6" max="6" width="28.140625" bestFit="1" customWidth="1"/>
    <col min="7" max="7" width="10.85546875" bestFit="1" customWidth="1"/>
    <col min="8" max="8" width="11.42578125" bestFit="1" customWidth="1"/>
  </cols>
  <sheetData>
    <row r="1" spans="1:8">
      <c r="A1" s="17" t="s">
        <v>2</v>
      </c>
      <c r="B1" t="s">
        <v>231</v>
      </c>
      <c r="C1" t="s">
        <v>232</v>
      </c>
      <c r="D1" s="23" t="s">
        <v>233</v>
      </c>
      <c r="E1" s="24" t="s">
        <v>234</v>
      </c>
      <c r="F1" s="23" t="s">
        <v>235</v>
      </c>
      <c r="G1" t="s">
        <v>236</v>
      </c>
      <c r="H1" t="s">
        <v>237</v>
      </c>
    </row>
    <row r="2" spans="1:8" ht="16.5" customHeight="1">
      <c r="A2" s="17">
        <v>1</v>
      </c>
      <c r="B2" s="17" t="s">
        <v>15</v>
      </c>
      <c r="C2" s="17" t="s">
        <v>396</v>
      </c>
      <c r="D2" s="3" t="s">
        <v>194</v>
      </c>
      <c r="E2" s="25" t="s">
        <v>228</v>
      </c>
      <c r="F2" s="26" t="s">
        <v>402</v>
      </c>
      <c r="G2" s="17"/>
      <c r="H2" s="17">
        <v>13</v>
      </c>
    </row>
    <row r="3" spans="1:8" ht="16.5" customHeight="1">
      <c r="A3" s="17">
        <v>2</v>
      </c>
      <c r="B3" s="17" t="s">
        <v>15</v>
      </c>
      <c r="C3" s="17" t="s">
        <v>396</v>
      </c>
      <c r="D3" s="3" t="s">
        <v>384</v>
      </c>
      <c r="E3" s="25" t="s">
        <v>422</v>
      </c>
      <c r="F3" s="26" t="s">
        <v>403</v>
      </c>
      <c r="G3" s="17"/>
      <c r="H3" s="17">
        <v>2</v>
      </c>
    </row>
    <row r="4" spans="1:8" ht="16.5" customHeight="1">
      <c r="A4" s="17">
        <v>3</v>
      </c>
      <c r="B4" s="17" t="s">
        <v>15</v>
      </c>
      <c r="C4" s="17" t="s">
        <v>396</v>
      </c>
      <c r="D4" s="3" t="s">
        <v>385</v>
      </c>
      <c r="E4" s="25" t="s">
        <v>230</v>
      </c>
      <c r="F4" s="26" t="s">
        <v>404</v>
      </c>
      <c r="G4" s="17"/>
      <c r="H4" s="17">
        <v>15</v>
      </c>
    </row>
    <row r="5" spans="1:8" ht="16.5" customHeight="1">
      <c r="A5" s="17">
        <v>22</v>
      </c>
      <c r="B5" s="17" t="s">
        <v>15</v>
      </c>
      <c r="C5" s="17" t="s">
        <v>396</v>
      </c>
      <c r="D5" s="3" t="s">
        <v>432</v>
      </c>
      <c r="E5" s="168" t="s">
        <v>433</v>
      </c>
      <c r="F5" s="169"/>
      <c r="G5" s="17"/>
      <c r="H5" s="17">
        <v>24</v>
      </c>
    </row>
    <row r="6" spans="1:8" ht="16.5" customHeight="1">
      <c r="A6" s="17">
        <v>4</v>
      </c>
      <c r="B6" s="17" t="s">
        <v>15</v>
      </c>
      <c r="C6" s="17" t="s">
        <v>397</v>
      </c>
      <c r="D6" s="3" t="s">
        <v>193</v>
      </c>
      <c r="E6" s="25" t="s">
        <v>227</v>
      </c>
      <c r="F6" s="26" t="s">
        <v>405</v>
      </c>
      <c r="G6" s="17"/>
      <c r="H6" s="17">
        <v>11</v>
      </c>
    </row>
    <row r="7" spans="1:8" ht="16.5" customHeight="1">
      <c r="A7" s="17">
        <v>5</v>
      </c>
      <c r="B7" s="17" t="s">
        <v>15</v>
      </c>
      <c r="C7" s="17" t="s">
        <v>397</v>
      </c>
      <c r="D7" s="3" t="s">
        <v>190</v>
      </c>
      <c r="E7" s="25" t="s">
        <v>224</v>
      </c>
      <c r="F7" s="26" t="s">
        <v>406</v>
      </c>
      <c r="G7" s="17"/>
      <c r="H7" s="17">
        <v>8</v>
      </c>
    </row>
    <row r="8" spans="1:8" ht="16.5" customHeight="1">
      <c r="A8" s="17">
        <v>6</v>
      </c>
      <c r="B8" s="17" t="s">
        <v>15</v>
      </c>
      <c r="C8" s="17" t="s">
        <v>397</v>
      </c>
      <c r="D8" s="3" t="s">
        <v>386</v>
      </c>
      <c r="E8" s="25" t="s">
        <v>225</v>
      </c>
      <c r="F8" s="26" t="s">
        <v>407</v>
      </c>
      <c r="G8" s="17"/>
      <c r="H8" s="17">
        <v>9</v>
      </c>
    </row>
    <row r="9" spans="1:8" ht="16.5" customHeight="1">
      <c r="A9" s="17">
        <v>7</v>
      </c>
      <c r="B9" s="17" t="s">
        <v>15</v>
      </c>
      <c r="C9" s="17" t="s">
        <v>398</v>
      </c>
      <c r="D9" s="3" t="s">
        <v>186</v>
      </c>
      <c r="E9" s="25" t="s">
        <v>220</v>
      </c>
      <c r="F9" s="27" t="s">
        <v>408</v>
      </c>
      <c r="G9" s="17"/>
      <c r="H9" s="17">
        <v>1</v>
      </c>
    </row>
    <row r="10" spans="1:8" ht="16.5" customHeight="1">
      <c r="A10" s="17">
        <v>8</v>
      </c>
      <c r="B10" s="17" t="s">
        <v>15</v>
      </c>
      <c r="C10" s="17" t="s">
        <v>398</v>
      </c>
      <c r="D10" s="17" t="s">
        <v>187</v>
      </c>
      <c r="E10" s="25" t="s">
        <v>221</v>
      </c>
      <c r="F10" s="28" t="s">
        <v>409</v>
      </c>
      <c r="G10" s="17"/>
      <c r="H10" s="17">
        <v>4</v>
      </c>
    </row>
    <row r="11" spans="1:8" ht="16.5" customHeight="1">
      <c r="A11" s="17">
        <v>9</v>
      </c>
      <c r="B11" s="17" t="s">
        <v>15</v>
      </c>
      <c r="C11" s="17" t="s">
        <v>398</v>
      </c>
      <c r="D11" s="17" t="s">
        <v>188</v>
      </c>
      <c r="E11" s="29" t="s">
        <v>222</v>
      </c>
      <c r="F11" s="28" t="s">
        <v>410</v>
      </c>
      <c r="G11" s="17"/>
      <c r="H11" s="17">
        <v>5</v>
      </c>
    </row>
    <row r="12" spans="1:8" ht="16.5" customHeight="1">
      <c r="A12" s="17">
        <v>10</v>
      </c>
      <c r="B12" s="17" t="s">
        <v>15</v>
      </c>
      <c r="C12" s="17" t="s">
        <v>398</v>
      </c>
      <c r="D12" s="17" t="s">
        <v>381</v>
      </c>
      <c r="E12" s="29" t="s">
        <v>382</v>
      </c>
      <c r="F12" s="28" t="s">
        <v>383</v>
      </c>
      <c r="G12" s="17"/>
      <c r="H12" s="17">
        <v>23</v>
      </c>
    </row>
    <row r="13" spans="1:8" ht="16.5" customHeight="1">
      <c r="A13" s="17">
        <v>11</v>
      </c>
      <c r="B13" s="17" t="s">
        <v>15</v>
      </c>
      <c r="C13" s="17" t="s">
        <v>398</v>
      </c>
      <c r="D13" s="17" t="s">
        <v>387</v>
      </c>
      <c r="E13" s="29" t="s">
        <v>423</v>
      </c>
      <c r="F13" s="28" t="s">
        <v>411</v>
      </c>
      <c r="G13" s="17"/>
      <c r="H13" s="17">
        <v>17</v>
      </c>
    </row>
    <row r="14" spans="1:8" ht="16.5" customHeight="1">
      <c r="A14" s="17">
        <v>12</v>
      </c>
      <c r="B14" s="17" t="s">
        <v>15</v>
      </c>
      <c r="C14" s="17" t="s">
        <v>399</v>
      </c>
      <c r="D14" s="17" t="s">
        <v>195</v>
      </c>
      <c r="E14" s="163" t="s">
        <v>229</v>
      </c>
      <c r="F14" s="164" t="s">
        <v>412</v>
      </c>
      <c r="G14" s="17"/>
      <c r="H14" s="17">
        <v>12</v>
      </c>
    </row>
    <row r="15" spans="1:8" ht="16.5" customHeight="1">
      <c r="A15" s="17">
        <v>13</v>
      </c>
      <c r="B15" s="17" t="s">
        <v>15</v>
      </c>
      <c r="C15" s="17" t="s">
        <v>399</v>
      </c>
      <c r="D15" s="17" t="s">
        <v>388</v>
      </c>
      <c r="E15" s="165" t="s">
        <v>424</v>
      </c>
      <c r="F15" s="167" t="s">
        <v>413</v>
      </c>
      <c r="G15" s="17"/>
      <c r="H15" s="17">
        <v>3</v>
      </c>
    </row>
    <row r="16" spans="1:8" ht="16.5" customHeight="1">
      <c r="A16" s="17">
        <v>14</v>
      </c>
      <c r="B16" s="17" t="s">
        <v>15</v>
      </c>
      <c r="C16" s="17" t="s">
        <v>399</v>
      </c>
      <c r="D16" s="17" t="s">
        <v>389</v>
      </c>
      <c r="E16" s="165" t="s">
        <v>425</v>
      </c>
      <c r="F16" s="167" t="s">
        <v>414</v>
      </c>
      <c r="G16" s="17"/>
      <c r="H16" s="17">
        <v>22</v>
      </c>
    </row>
    <row r="17" spans="1:8" ht="16.5" customHeight="1">
      <c r="A17" s="17">
        <v>15</v>
      </c>
      <c r="B17" s="17" t="s">
        <v>15</v>
      </c>
      <c r="C17" s="17" t="s">
        <v>400</v>
      </c>
      <c r="D17" s="17" t="s">
        <v>390</v>
      </c>
      <c r="E17" s="165" t="s">
        <v>426</v>
      </c>
      <c r="F17" s="167" t="s">
        <v>415</v>
      </c>
      <c r="G17" s="17"/>
      <c r="H17" s="17">
        <v>6</v>
      </c>
    </row>
    <row r="18" spans="1:8" ht="16.5" customHeight="1">
      <c r="A18" s="17">
        <v>16</v>
      </c>
      <c r="B18" s="17" t="s">
        <v>15</v>
      </c>
      <c r="C18" s="17" t="s">
        <v>400</v>
      </c>
      <c r="D18" s="17" t="s">
        <v>189</v>
      </c>
      <c r="E18" s="166" t="s">
        <v>223</v>
      </c>
      <c r="F18" s="167" t="s">
        <v>416</v>
      </c>
      <c r="G18" s="17"/>
      <c r="H18" s="17">
        <v>7</v>
      </c>
    </row>
    <row r="19" spans="1:8" ht="16.5" customHeight="1">
      <c r="A19" s="17">
        <v>17</v>
      </c>
      <c r="B19" s="17" t="s">
        <v>15</v>
      </c>
      <c r="C19" s="17" t="s">
        <v>400</v>
      </c>
      <c r="D19" s="17" t="s">
        <v>391</v>
      </c>
      <c r="E19" s="165" t="s">
        <v>427</v>
      </c>
      <c r="F19" s="167" t="s">
        <v>417</v>
      </c>
      <c r="G19" s="17"/>
      <c r="H19" s="17">
        <v>10</v>
      </c>
    </row>
    <row r="20" spans="1:8" ht="16.5" customHeight="1">
      <c r="A20" s="17">
        <v>18</v>
      </c>
      <c r="B20" s="17" t="s">
        <v>15</v>
      </c>
      <c r="C20" s="17" t="s">
        <v>401</v>
      </c>
      <c r="D20" s="17" t="s">
        <v>392</v>
      </c>
      <c r="E20" s="166" t="s">
        <v>428</v>
      </c>
      <c r="F20" s="167" t="s">
        <v>418</v>
      </c>
      <c r="G20" s="17"/>
      <c r="H20" s="17">
        <v>18</v>
      </c>
    </row>
    <row r="21" spans="1:8" ht="16.5" customHeight="1">
      <c r="A21" s="17">
        <v>19</v>
      </c>
      <c r="B21" s="17" t="s">
        <v>15</v>
      </c>
      <c r="C21" s="17" t="s">
        <v>401</v>
      </c>
      <c r="D21" s="17" t="s">
        <v>393</v>
      </c>
      <c r="E21" s="165" t="s">
        <v>429</v>
      </c>
      <c r="F21" s="167" t="s">
        <v>419</v>
      </c>
      <c r="G21" s="17"/>
      <c r="H21" s="17">
        <v>19</v>
      </c>
    </row>
    <row r="22" spans="1:8" ht="16.5" customHeight="1">
      <c r="A22" s="17">
        <v>20</v>
      </c>
      <c r="B22" s="17" t="s">
        <v>15</v>
      </c>
      <c r="C22" s="17" t="s">
        <v>401</v>
      </c>
      <c r="D22" s="17" t="s">
        <v>394</v>
      </c>
      <c r="E22" s="165" t="s">
        <v>430</v>
      </c>
      <c r="F22" s="167" t="s">
        <v>420</v>
      </c>
      <c r="G22" s="17"/>
      <c r="H22" s="17">
        <v>20</v>
      </c>
    </row>
    <row r="23" spans="1:8" ht="16.5" customHeight="1">
      <c r="A23" s="17">
        <v>21</v>
      </c>
      <c r="B23" s="17" t="s">
        <v>15</v>
      </c>
      <c r="C23" s="17" t="s">
        <v>399</v>
      </c>
      <c r="D23" s="17" t="s">
        <v>395</v>
      </c>
      <c r="E23" s="165" t="s">
        <v>431</v>
      </c>
      <c r="F23" s="167" t="s">
        <v>421</v>
      </c>
      <c r="G23" s="17"/>
      <c r="H23" s="17">
        <v>21</v>
      </c>
    </row>
    <row r="24" spans="1:8">
      <c r="E24" s="30"/>
    </row>
  </sheetData>
  <sheetProtection formatCells="0" formatRows="0" insertHyperlinks="0" deleteRows="0"/>
  <hyperlinks>
    <hyperlink ref="F14" r:id="rId1" display="KuzminaYN@eurosib-td.ru"/>
    <hyperlink ref="F10" r:id="rId2" display="sivokina-mv@irkutskenergo.ru"/>
    <hyperlink ref="F9" r:id="rId3" display="cherednik_ap@irkutskenergo.ru"/>
    <hyperlink ref="F8" r:id="rId4" display="yakovlev_ma@irkutskenergo.ru"/>
    <hyperlink ref="F3" r:id="rId5" display="hodonovich@irkutskenergo.ru"/>
    <hyperlink ref="F7" r:id="rId6" display="mironovskiy_ma@irkutskenergo.ru"/>
    <hyperlink ref="F2" r:id="rId7" display="lukashova_ea@irkutskenergo.ru"/>
    <hyperlink ref="F4" r:id="rId8" display="zimina_ln@irkutskenergo.ru"/>
    <hyperlink ref="F6" r:id="rId9" display="zasipkina_l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B3" sqref="B3:G7"/>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19" t="s">
        <v>172</v>
      </c>
      <c r="B1" s="219"/>
      <c r="C1" s="219"/>
      <c r="D1" s="219"/>
      <c r="E1" s="219"/>
      <c r="F1" s="219"/>
      <c r="G1" s="219"/>
    </row>
    <row r="2" spans="1:7" s="125" customFormat="1" ht="29.25" customHeight="1">
      <c r="A2" s="123" t="s">
        <v>2</v>
      </c>
      <c r="B2" s="123" t="s">
        <v>3</v>
      </c>
      <c r="C2" s="124" t="s">
        <v>4</v>
      </c>
      <c r="D2" s="123" t="s">
        <v>5</v>
      </c>
      <c r="E2" s="123" t="s">
        <v>6</v>
      </c>
      <c r="F2" s="123" t="s">
        <v>7</v>
      </c>
      <c r="G2" s="123" t="s">
        <v>342</v>
      </c>
    </row>
    <row r="3" spans="1:7" s="127" customFormat="1" ht="15.75">
      <c r="A3" s="170">
        <v>1</v>
      </c>
      <c r="B3" s="170"/>
      <c r="C3" s="171"/>
      <c r="D3" s="170"/>
      <c r="E3" s="172"/>
      <c r="F3" s="170"/>
      <c r="G3" s="90"/>
    </row>
    <row r="4" spans="1:7" s="127" customFormat="1" ht="72" customHeight="1">
      <c r="A4" s="170">
        <v>2</v>
      </c>
      <c r="B4" s="170"/>
      <c r="C4" s="173"/>
      <c r="D4" s="170"/>
      <c r="E4" s="172"/>
      <c r="F4" s="170"/>
      <c r="G4" s="90"/>
    </row>
    <row r="5" spans="1:7" s="127" customFormat="1" ht="15.75">
      <c r="A5" s="170">
        <v>3</v>
      </c>
      <c r="B5" s="170"/>
      <c r="C5" s="174"/>
      <c r="D5" s="170"/>
      <c r="E5" s="172"/>
      <c r="F5" s="170"/>
      <c r="G5" s="90"/>
    </row>
    <row r="6" spans="1:7" s="127" customFormat="1" ht="15">
      <c r="A6" s="175">
        <v>4</v>
      </c>
      <c r="B6" s="175"/>
      <c r="C6" s="176"/>
      <c r="D6" s="175"/>
      <c r="E6" s="177"/>
      <c r="F6" s="175"/>
      <c r="G6" s="90"/>
    </row>
    <row r="7" spans="1:7" s="127" customFormat="1" ht="15.75">
      <c r="A7" s="178">
        <v>5</v>
      </c>
      <c r="B7" s="170"/>
      <c r="C7" s="179"/>
      <c r="D7" s="178"/>
      <c r="E7" s="180"/>
      <c r="F7" s="178"/>
      <c r="G7" s="90"/>
    </row>
    <row r="8" spans="1:7" s="127" customFormat="1">
      <c r="A8" s="123">
        <v>6</v>
      </c>
      <c r="B8" s="90"/>
      <c r="C8" s="126"/>
      <c r="D8" s="90"/>
      <c r="E8" s="90"/>
      <c r="F8" s="90"/>
      <c r="G8" s="90"/>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pageMargins left="0.7" right="0.7" top="0.75" bottom="0.75" header="0.3" footer="0.3"/>
  <pageSetup paperSize="9" scale="92" orientation="landscape" r:id="rId1"/>
  <rowBreaks count="1" manualBreakCount="1">
    <brk id="3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242</v>
      </c>
      <c r="B2" s="14">
        <v>3</v>
      </c>
      <c r="D2" s="57" t="s">
        <v>364</v>
      </c>
    </row>
    <row r="3" spans="1:4" ht="16.5" customHeight="1">
      <c r="A3" s="14" t="s">
        <v>243</v>
      </c>
      <c r="B3" s="14">
        <v>5</v>
      </c>
      <c r="D3" s="57" t="s">
        <v>261</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I39"/>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R9" sqref="R9"/>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35" t="s">
        <v>244</v>
      </c>
      <c r="B1" s="235"/>
      <c r="C1" s="235"/>
      <c r="D1" s="235"/>
      <c r="E1" s="235"/>
      <c r="F1" s="235"/>
      <c r="G1" s="235"/>
      <c r="H1" s="235"/>
      <c r="I1" s="235"/>
    </row>
    <row r="2" spans="1:9" ht="25.5" customHeight="1">
      <c r="A2" s="136">
        <f>Заявка!D6</f>
        <v>1</v>
      </c>
      <c r="B2" s="105" t="str">
        <f>Заявка!E6</f>
        <v>Заказчик</v>
      </c>
      <c r="C2" s="236" t="str">
        <f>Заявка!F6</f>
        <v>ПАО «Иркутскэнерго»</v>
      </c>
      <c r="D2" s="236"/>
      <c r="E2" s="236"/>
      <c r="F2" s="236"/>
      <c r="G2" s="236"/>
      <c r="H2" s="236"/>
      <c r="I2" s="236"/>
    </row>
    <row r="3" spans="1:9" ht="25.5" customHeight="1">
      <c r="A3" s="136">
        <f>A2+1</f>
        <v>2</v>
      </c>
      <c r="B3" s="105" t="str">
        <f>Заявка!E7</f>
        <v>Местонахождение заказчика</v>
      </c>
      <c r="C3" s="236" t="str">
        <f>Заявка!F7</f>
        <v>664011, РФ, Иркутская область, г. Иркутск ул. Сухэ-Батора, 3</v>
      </c>
      <c r="D3" s="236"/>
      <c r="E3" s="236"/>
      <c r="F3" s="236"/>
      <c r="G3" s="236"/>
      <c r="H3" s="236"/>
      <c r="I3" s="236"/>
    </row>
    <row r="4" spans="1:9" ht="25.5" customHeight="1">
      <c r="A4" s="136">
        <f t="shared" ref="A4:A12" si="0">A3+1</f>
        <v>3</v>
      </c>
      <c r="B4" s="105" t="str">
        <f>Заявка!E21</f>
        <v>Место публикации</v>
      </c>
      <c r="C4" s="236" t="str">
        <f>Заявка!F21</f>
        <v>Сайт ТД ООО "ЕвроСибЭнерго"</v>
      </c>
      <c r="D4" s="236"/>
      <c r="E4" s="236"/>
      <c r="F4" s="236"/>
      <c r="G4" s="236"/>
      <c r="H4" s="236"/>
      <c r="I4" s="236"/>
    </row>
    <row r="5" spans="1:9" ht="109.5" customHeight="1">
      <c r="A5" s="136">
        <f t="shared" si="0"/>
        <v>4</v>
      </c>
      <c r="B5" s="105" t="str">
        <f>Заявка!E11</f>
        <v>Предмет договора</v>
      </c>
      <c r="C5" s="236" t="str">
        <f>Заявка!F11</f>
        <v>Оказание услуг ПАО "Иркутскэнерго" по определению рыночной стоимости части  площадью 120,44 кв.м. земельного участка  с кадастровым номером 38:26:041305:954, общей площадью 120,44 кв.м., принадлежащего на праве собствеенности ООО «Свет», расположенного по адресу: Иркутская область, город Ангарск, Второй промышленный массив, квартал 35, сооружение 71, из земель населённых пунктов, с разрешенным использованием - для эксплуатации железнодорожного пути протяженностью 625 п.м., для целей приобретения</v>
      </c>
      <c r="D5" s="236"/>
      <c r="E5" s="236"/>
      <c r="F5" s="236"/>
      <c r="G5" s="236"/>
      <c r="H5" s="236"/>
      <c r="I5" s="236"/>
    </row>
    <row r="6" spans="1:9" ht="25.5" customHeight="1">
      <c r="A6" s="136">
        <f t="shared" si="0"/>
        <v>5</v>
      </c>
      <c r="B6" s="105" t="str">
        <f>Заявка!E12</f>
        <v>Способ закупки</v>
      </c>
      <c r="C6" s="236" t="str">
        <f>Заявка!F12</f>
        <v>Упрощенная закупка</v>
      </c>
      <c r="D6" s="236"/>
      <c r="E6" s="236"/>
      <c r="F6" s="236"/>
      <c r="G6" s="236"/>
      <c r="H6" s="236"/>
      <c r="I6" s="236"/>
    </row>
    <row r="7" spans="1:9" ht="25.5" customHeight="1">
      <c r="A7" s="136">
        <f t="shared" si="0"/>
        <v>6</v>
      </c>
      <c r="B7" s="105" t="str">
        <f>Заявка!E13</f>
        <v>Место выполнения работ, оказания услуг</v>
      </c>
      <c r="C7" s="236" t="str">
        <f>Заявка!F13</f>
        <v>г.Ангарск</v>
      </c>
      <c r="D7" s="236"/>
      <c r="E7" s="236"/>
      <c r="F7" s="236"/>
      <c r="G7" s="236"/>
      <c r="H7" s="236"/>
      <c r="I7" s="236"/>
    </row>
    <row r="8" spans="1:9" ht="25.5" customHeight="1">
      <c r="A8" s="136">
        <f t="shared" si="0"/>
        <v>7</v>
      </c>
      <c r="B8" s="105" t="str">
        <f>Заявка!E14</f>
        <v xml:space="preserve">Гарантийный срок </v>
      </c>
      <c r="C8" s="236" t="str">
        <f>Заявка!F14</f>
        <v>Не требуется</v>
      </c>
      <c r="D8" s="236"/>
      <c r="E8" s="236"/>
      <c r="F8" s="236"/>
      <c r="G8" s="236"/>
      <c r="H8" s="236"/>
      <c r="I8" s="236"/>
    </row>
    <row r="9" spans="1:9" ht="25.5" customHeight="1">
      <c r="A9" s="136">
        <f t="shared" si="0"/>
        <v>8</v>
      </c>
      <c r="B9" s="105" t="str">
        <f>Заявка!E15</f>
        <v>НМЦД, рублей без учета НДС</v>
      </c>
      <c r="C9" s="236">
        <f>Заявка!F15</f>
        <v>7500</v>
      </c>
      <c r="D9" s="236"/>
      <c r="E9" s="236"/>
      <c r="F9" s="236"/>
      <c r="G9" s="236"/>
      <c r="H9" s="236"/>
      <c r="I9" s="236"/>
    </row>
    <row r="10" spans="1:9" ht="25.5" customHeight="1">
      <c r="A10" s="136">
        <f t="shared" si="0"/>
        <v>9</v>
      </c>
      <c r="B10" s="105" t="str">
        <f>Заявка!E16</f>
        <v>Сумма НДС</v>
      </c>
      <c r="C10" s="237" t="str">
        <f>Заявка!F16</f>
        <v>не облагается</v>
      </c>
      <c r="D10" s="236"/>
      <c r="E10" s="236"/>
      <c r="F10" s="236"/>
      <c r="G10" s="236"/>
      <c r="H10" s="236"/>
      <c r="I10" s="236"/>
    </row>
    <row r="11" spans="1:9" ht="37.5" customHeight="1">
      <c r="A11" s="136">
        <f t="shared" si="0"/>
        <v>10</v>
      </c>
      <c r="B11" s="105" t="str">
        <f>Заявка!E18</f>
        <v>Условия оплаты по договору</v>
      </c>
      <c r="C11" s="236" t="str">
        <f>Заявка!F18</f>
        <v xml:space="preserve">Не позднее  60 календарных  дней  по факту  подписания акта приемки работ (услуг), в полном объеме. </v>
      </c>
      <c r="D11" s="236"/>
      <c r="E11" s="236"/>
      <c r="F11" s="236"/>
      <c r="G11" s="236"/>
      <c r="H11" s="236"/>
      <c r="I11" s="236"/>
    </row>
    <row r="12" spans="1:9" ht="25.5" customHeight="1">
      <c r="A12" s="136">
        <f t="shared" si="0"/>
        <v>11</v>
      </c>
      <c r="B12" s="105" t="str">
        <f>Заявка!E19</f>
        <v>Планируемый срок работ (услуг)</v>
      </c>
      <c r="C12" s="236" t="str">
        <f>Заявка!F19</f>
        <v>7 рабочих дней</v>
      </c>
      <c r="D12" s="236"/>
      <c r="E12" s="236"/>
      <c r="F12" s="236"/>
      <c r="G12" s="236"/>
      <c r="H12" s="236"/>
      <c r="I12" s="236"/>
    </row>
    <row r="13" spans="1:9" ht="25.5" customHeight="1">
      <c r="A13" s="239" t="s">
        <v>256</v>
      </c>
      <c r="B13" s="240"/>
      <c r="C13" s="240"/>
      <c r="D13" s="240"/>
      <c r="E13" s="240"/>
      <c r="F13" s="240"/>
      <c r="G13" s="240"/>
      <c r="H13" s="240"/>
      <c r="I13" s="241"/>
    </row>
    <row r="14" spans="1:9" ht="37.5" customHeight="1">
      <c r="A14" s="41" t="s">
        <v>2</v>
      </c>
      <c r="B14" s="242" t="s">
        <v>245</v>
      </c>
      <c r="C14" s="243"/>
      <c r="D14" s="243"/>
      <c r="E14" s="238" t="s">
        <v>246</v>
      </c>
      <c r="F14" s="238"/>
      <c r="G14" s="238"/>
      <c r="H14" s="238"/>
      <c r="I14" s="238"/>
    </row>
    <row r="15" spans="1:9" ht="75" customHeight="1">
      <c r="A15" s="41">
        <f>Заявка!D24</f>
        <v>1</v>
      </c>
      <c r="B15" s="184" t="s">
        <v>248</v>
      </c>
      <c r="C15" s="185"/>
      <c r="D15" s="185"/>
      <c r="E15" s="223" t="s">
        <v>266</v>
      </c>
      <c r="F15" s="223"/>
      <c r="G15" s="223"/>
      <c r="H15" s="223"/>
      <c r="I15" s="223"/>
    </row>
    <row r="16" spans="1:9" ht="68.25" customHeight="1">
      <c r="A16" s="103">
        <f>Заявка!D25</f>
        <v>2</v>
      </c>
      <c r="B16" s="184" t="s">
        <v>249</v>
      </c>
      <c r="C16" s="185"/>
      <c r="D16" s="185"/>
      <c r="E16" s="223" t="s">
        <v>267</v>
      </c>
      <c r="F16" s="223"/>
      <c r="G16" s="223"/>
      <c r="H16" s="223"/>
      <c r="I16" s="223"/>
    </row>
    <row r="17" spans="1:9" ht="90" customHeight="1">
      <c r="A17" s="103">
        <f>Заявка!D26</f>
        <v>3</v>
      </c>
      <c r="B17" s="184" t="s">
        <v>250</v>
      </c>
      <c r="C17" s="185"/>
      <c r="D17" s="185"/>
      <c r="E17" s="223" t="s">
        <v>271</v>
      </c>
      <c r="F17" s="223"/>
      <c r="G17" s="223"/>
      <c r="H17" s="223"/>
      <c r="I17" s="223"/>
    </row>
    <row r="18" spans="1:9" ht="134.25" customHeight="1">
      <c r="A18" s="103">
        <f>Заявка!D27</f>
        <v>4</v>
      </c>
      <c r="B18" s="184" t="s">
        <v>268</v>
      </c>
      <c r="C18" s="185"/>
      <c r="D18" s="185"/>
      <c r="E18" s="223" t="s">
        <v>272</v>
      </c>
      <c r="F18" s="223"/>
      <c r="G18" s="223"/>
      <c r="H18" s="223"/>
      <c r="I18" s="223"/>
    </row>
    <row r="19" spans="1:9" ht="96" customHeight="1">
      <c r="A19" s="103">
        <f>Заявка!D28</f>
        <v>5</v>
      </c>
      <c r="B19" s="184" t="s">
        <v>269</v>
      </c>
      <c r="C19" s="185"/>
      <c r="D19" s="185"/>
      <c r="E19" s="223" t="s">
        <v>273</v>
      </c>
      <c r="F19" s="223"/>
      <c r="G19" s="223"/>
      <c r="H19" s="223"/>
      <c r="I19" s="223"/>
    </row>
    <row r="20" spans="1:9" ht="94.5" customHeight="1">
      <c r="A20" s="103">
        <f>Заявка!D29</f>
        <v>6</v>
      </c>
      <c r="B20" s="184" t="s">
        <v>270</v>
      </c>
      <c r="C20" s="185"/>
      <c r="D20" s="185"/>
      <c r="E20" s="223" t="s">
        <v>274</v>
      </c>
      <c r="F20" s="223"/>
      <c r="G20" s="223"/>
      <c r="H20" s="223"/>
      <c r="I20" s="223"/>
    </row>
    <row r="21" spans="1:9" ht="91.5" customHeight="1">
      <c r="A21" s="103">
        <f>Заявка!D30</f>
        <v>7</v>
      </c>
      <c r="B21" s="184" t="s">
        <v>275</v>
      </c>
      <c r="C21" s="185"/>
      <c r="D21" s="185"/>
      <c r="E21" s="223"/>
      <c r="F21" s="223"/>
      <c r="G21" s="223"/>
      <c r="H21" s="223"/>
      <c r="I21" s="223"/>
    </row>
    <row r="22" spans="1:9" ht="111" customHeight="1">
      <c r="A22" s="103">
        <f>Заявка!D31</f>
        <v>8</v>
      </c>
      <c r="B22" s="184" t="s">
        <v>251</v>
      </c>
      <c r="C22" s="185"/>
      <c r="D22" s="185"/>
      <c r="E22" s="223" t="s">
        <v>276</v>
      </c>
      <c r="F22" s="223"/>
      <c r="G22" s="223"/>
      <c r="H22" s="223"/>
      <c r="I22" s="223"/>
    </row>
    <row r="23" spans="1:9" ht="117.75" customHeight="1">
      <c r="A23" s="103">
        <f>Заявка!D32</f>
        <v>9</v>
      </c>
      <c r="B23" s="184" t="s">
        <v>277</v>
      </c>
      <c r="C23" s="185"/>
      <c r="D23" s="185"/>
      <c r="E23" s="223"/>
      <c r="F23" s="223"/>
      <c r="G23" s="223"/>
      <c r="H23" s="223"/>
      <c r="I23" s="223"/>
    </row>
    <row r="24" spans="1:9" ht="36.75" customHeight="1">
      <c r="A24" s="103">
        <f>Заявка!D33</f>
        <v>10</v>
      </c>
      <c r="B24" s="184" t="s">
        <v>278</v>
      </c>
      <c r="C24" s="185"/>
      <c r="D24" s="185"/>
      <c r="E24" s="223" t="s">
        <v>279</v>
      </c>
      <c r="F24" s="223"/>
      <c r="G24" s="223"/>
      <c r="H24" s="223"/>
      <c r="I24" s="223"/>
    </row>
    <row r="25" spans="1:9" ht="231" customHeight="1">
      <c r="A25" s="103">
        <f>Заявка!D34</f>
        <v>11</v>
      </c>
      <c r="B25" s="184" t="s">
        <v>280</v>
      </c>
      <c r="C25" s="185"/>
      <c r="D25" s="185"/>
      <c r="E25" s="223" t="s">
        <v>281</v>
      </c>
      <c r="F25" s="223"/>
      <c r="G25" s="223"/>
      <c r="H25" s="223"/>
      <c r="I25" s="223"/>
    </row>
    <row r="26" spans="1:9" ht="36.75" customHeight="1">
      <c r="A26" s="103">
        <f>Заявка!D35</f>
        <v>12</v>
      </c>
      <c r="B26" s="184" t="s">
        <v>282</v>
      </c>
      <c r="C26" s="185"/>
      <c r="D26" s="185"/>
      <c r="E26" s="184"/>
      <c r="F26" s="185"/>
      <c r="G26" s="185"/>
      <c r="H26" s="185"/>
      <c r="I26" s="186"/>
    </row>
    <row r="27" spans="1:9" ht="36.75" customHeight="1">
      <c r="A27" s="103">
        <f>Заявка!D36</f>
        <v>13</v>
      </c>
      <c r="B27" s="184" t="s">
        <v>283</v>
      </c>
      <c r="C27" s="185"/>
      <c r="D27" s="185"/>
      <c r="E27" s="184"/>
      <c r="F27" s="185"/>
      <c r="G27" s="185"/>
      <c r="H27" s="185"/>
      <c r="I27" s="186"/>
    </row>
    <row r="28" spans="1:9" ht="72.75" customHeight="1">
      <c r="A28" s="103">
        <f>Заявка!D37</f>
        <v>14</v>
      </c>
      <c r="B28" s="184" t="s">
        <v>284</v>
      </c>
      <c r="C28" s="185"/>
      <c r="D28" s="185"/>
      <c r="E28" s="184" t="s">
        <v>287</v>
      </c>
      <c r="F28" s="185"/>
      <c r="G28" s="185"/>
      <c r="H28" s="185"/>
      <c r="I28" s="186"/>
    </row>
    <row r="29" spans="1:9" ht="36.75" customHeight="1">
      <c r="A29" s="103">
        <f>Заявка!D38</f>
        <v>15</v>
      </c>
      <c r="B29" s="184" t="s">
        <v>285</v>
      </c>
      <c r="C29" s="185"/>
      <c r="D29" s="185"/>
      <c r="E29" s="184" t="s">
        <v>288</v>
      </c>
      <c r="F29" s="185"/>
      <c r="G29" s="185"/>
      <c r="H29" s="185"/>
      <c r="I29" s="186"/>
    </row>
    <row r="30" spans="1:9" ht="246" customHeight="1">
      <c r="A30" s="103">
        <f>Заявка!D39</f>
        <v>16</v>
      </c>
      <c r="B30" s="184" t="s">
        <v>286</v>
      </c>
      <c r="C30" s="185"/>
      <c r="D30" s="185"/>
      <c r="E30" s="223" t="s">
        <v>289</v>
      </c>
      <c r="F30" s="223"/>
      <c r="G30" s="223"/>
      <c r="H30" s="223"/>
      <c r="I30" s="223"/>
    </row>
    <row r="31" spans="1:9" ht="25.5" customHeight="1">
      <c r="A31" s="103">
        <f>Заявка!D40</f>
        <v>17</v>
      </c>
      <c r="B31" s="184" t="s">
        <v>290</v>
      </c>
      <c r="C31" s="185"/>
      <c r="D31" s="185"/>
      <c r="E31" s="223"/>
      <c r="F31" s="223"/>
      <c r="G31" s="223"/>
      <c r="H31" s="223"/>
      <c r="I31" s="223"/>
    </row>
    <row r="32" spans="1:9" ht="48" customHeight="1">
      <c r="A32" s="103">
        <f>Заявка!D41</f>
        <v>18</v>
      </c>
      <c r="B32" s="184" t="s">
        <v>291</v>
      </c>
      <c r="C32" s="185"/>
      <c r="D32" s="185"/>
      <c r="E32" s="223" t="s">
        <v>292</v>
      </c>
      <c r="F32" s="223"/>
      <c r="G32" s="223"/>
      <c r="H32" s="223"/>
      <c r="I32" s="223"/>
    </row>
    <row r="33" spans="1:9" ht="25.5" customHeight="1">
      <c r="A33" s="220" t="s">
        <v>247</v>
      </c>
      <c r="B33" s="221"/>
      <c r="C33" s="221"/>
      <c r="D33" s="221"/>
      <c r="E33" s="221"/>
      <c r="F33" s="221"/>
      <c r="G33" s="221"/>
      <c r="H33" s="221"/>
      <c r="I33" s="222"/>
    </row>
    <row r="34" spans="1:9" ht="39" customHeight="1">
      <c r="A34" s="40">
        <v>1</v>
      </c>
      <c r="B34" s="184" t="s">
        <v>258</v>
      </c>
      <c r="C34" s="185"/>
      <c r="D34" s="185"/>
      <c r="E34" s="185"/>
      <c r="F34" s="185"/>
      <c r="G34" s="185"/>
      <c r="H34" s="185"/>
      <c r="I34" s="186"/>
    </row>
    <row r="35" spans="1:9" ht="61.5" customHeight="1">
      <c r="A35" s="41">
        <v>2</v>
      </c>
      <c r="B35" s="184" t="s">
        <v>257</v>
      </c>
      <c r="C35" s="185"/>
      <c r="D35" s="185"/>
      <c r="E35" s="185"/>
      <c r="F35" s="185"/>
      <c r="G35" s="185"/>
      <c r="H35" s="185"/>
      <c r="I35" s="231"/>
    </row>
    <row r="36" spans="1:9" s="54" customFormat="1" ht="81" hidden="1" customHeight="1">
      <c r="A36" s="51">
        <v>1</v>
      </c>
      <c r="B36" s="227" t="s">
        <v>252</v>
      </c>
      <c r="C36" s="228"/>
      <c r="D36" s="229"/>
      <c r="E36" s="228"/>
      <c r="F36" s="228"/>
      <c r="G36" s="228"/>
      <c r="H36" s="228"/>
      <c r="I36" s="230"/>
    </row>
    <row r="37" spans="1:9" s="54" customFormat="1" ht="81" hidden="1" customHeight="1">
      <c r="A37" s="51">
        <v>1</v>
      </c>
      <c r="B37" s="227" t="s">
        <v>252</v>
      </c>
      <c r="C37" s="228"/>
      <c r="D37" s="229"/>
      <c r="E37" s="228"/>
      <c r="F37" s="228"/>
      <c r="G37" s="228"/>
      <c r="H37" s="228"/>
      <c r="I37" s="230"/>
    </row>
    <row r="38" spans="1:9" s="54" customFormat="1" ht="25.5" hidden="1" customHeight="1">
      <c r="A38" s="51">
        <v>2</v>
      </c>
      <c r="B38" s="232" t="s">
        <v>253</v>
      </c>
      <c r="C38" s="232"/>
      <c r="D38" s="232"/>
      <c r="E38" s="233"/>
      <c r="F38" s="233"/>
      <c r="G38" s="233"/>
      <c r="H38" s="233"/>
      <c r="I38" s="234"/>
    </row>
    <row r="39" spans="1:9" s="54" customFormat="1" ht="25.5" hidden="1" customHeight="1" thickBot="1">
      <c r="A39" s="52">
        <v>3</v>
      </c>
      <c r="B39" s="224" t="s">
        <v>260</v>
      </c>
      <c r="C39" s="224"/>
      <c r="D39" s="224"/>
      <c r="E39" s="225"/>
      <c r="F39" s="225"/>
      <c r="G39" s="225"/>
      <c r="H39" s="225"/>
      <c r="I39" s="226"/>
    </row>
  </sheetData>
  <mergeCells count="62">
    <mergeCell ref="C12:I12"/>
    <mergeCell ref="E22:I22"/>
    <mergeCell ref="E23:I23"/>
    <mergeCell ref="E24:I24"/>
    <mergeCell ref="E14:I14"/>
    <mergeCell ref="B15:D15"/>
    <mergeCell ref="A13:I13"/>
    <mergeCell ref="B14:D14"/>
    <mergeCell ref="E15:I15"/>
    <mergeCell ref="E30:I30"/>
    <mergeCell ref="E16:I16"/>
    <mergeCell ref="E17:I17"/>
    <mergeCell ref="E18:I18"/>
    <mergeCell ref="B22:D22"/>
    <mergeCell ref="B23:D23"/>
    <mergeCell ref="B24:D24"/>
    <mergeCell ref="B25:D25"/>
    <mergeCell ref="B26:D26"/>
    <mergeCell ref="B27:D27"/>
    <mergeCell ref="B28:D28"/>
    <mergeCell ref="B29:D29"/>
    <mergeCell ref="B18:D18"/>
    <mergeCell ref="B16:D16"/>
    <mergeCell ref="B17:D17"/>
    <mergeCell ref="E29:I29"/>
    <mergeCell ref="A1:I1"/>
    <mergeCell ref="C11:I11"/>
    <mergeCell ref="C10:I10"/>
    <mergeCell ref="C5:I5"/>
    <mergeCell ref="C6:I6"/>
    <mergeCell ref="C7:I7"/>
    <mergeCell ref="C8:I8"/>
    <mergeCell ref="C9:I9"/>
    <mergeCell ref="C2:I2"/>
    <mergeCell ref="C3:I3"/>
    <mergeCell ref="C4:I4"/>
    <mergeCell ref="B39:D39"/>
    <mergeCell ref="E39:I39"/>
    <mergeCell ref="B34:I34"/>
    <mergeCell ref="B36:D36"/>
    <mergeCell ref="E36:I36"/>
    <mergeCell ref="B35:I35"/>
    <mergeCell ref="B37:D37"/>
    <mergeCell ref="E37:I37"/>
    <mergeCell ref="B38:D38"/>
    <mergeCell ref="E38:I38"/>
    <mergeCell ref="A33:I33"/>
    <mergeCell ref="B21:D21"/>
    <mergeCell ref="E21:I21"/>
    <mergeCell ref="B19:D19"/>
    <mergeCell ref="E19:I19"/>
    <mergeCell ref="B20:D20"/>
    <mergeCell ref="E20:I20"/>
    <mergeCell ref="E27:I27"/>
    <mergeCell ref="E28:I28"/>
    <mergeCell ref="E31:I31"/>
    <mergeCell ref="E32:I32"/>
    <mergeCell ref="B30:D30"/>
    <mergeCell ref="B31:D31"/>
    <mergeCell ref="B32:D32"/>
    <mergeCell ref="E25:I25"/>
    <mergeCell ref="E26:I26"/>
  </mergeCells>
  <conditionalFormatting sqref="C2:I12">
    <cfRule type="containsBlanks" dxfId="118" priority="9">
      <formula>LEN(TRIM(C2))=0</formula>
    </cfRule>
  </conditionalFormatting>
  <conditionalFormatting sqref="B27:B30">
    <cfRule type="expression" dxfId="117" priority="2">
      <formula>AND(CELL("защита", B27)=0, ISBLANK(B27))</formula>
    </cfRule>
    <cfRule type="expression" dxfId="116" priority="3">
      <formula>AND(CELL("защита", B27)=0, NOT(ISBLANK(B27)))</formula>
    </cfRule>
  </conditionalFormatting>
  <dataValidations count="1">
    <dataValidation allowBlank="1" showInputMessage="1" sqref="C2:I12"/>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A15:I35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B1:D22"/>
  <sheetViews>
    <sheetView showGridLines="0" view="pageBreakPreview"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351</v>
      </c>
      <c r="C1" s="140"/>
      <c r="D1" s="140"/>
    </row>
    <row r="2" spans="2:4" ht="30.75" customHeight="1">
      <c r="B2" s="245" t="s">
        <v>352</v>
      </c>
      <c r="C2" s="245"/>
      <c r="D2" s="141"/>
    </row>
    <row r="3" spans="2:4" ht="26.25" customHeight="1">
      <c r="B3" s="246" t="s">
        <v>353</v>
      </c>
      <c r="C3" s="247"/>
      <c r="D3" s="142"/>
    </row>
    <row r="4" spans="2:4" ht="23.25" customHeight="1">
      <c r="B4" s="245" t="s">
        <v>354</v>
      </c>
      <c r="C4" s="245"/>
      <c r="D4" s="142"/>
    </row>
    <row r="5" spans="2:4" ht="23.25" customHeight="1">
      <c r="B5" s="245" t="s">
        <v>235</v>
      </c>
      <c r="C5" s="245"/>
      <c r="D5" s="142"/>
    </row>
    <row r="6" spans="2:4" ht="23.25" customHeight="1">
      <c r="B6" s="246" t="s">
        <v>355</v>
      </c>
      <c r="C6" s="247"/>
      <c r="D6" s="143"/>
    </row>
    <row r="7" spans="2:4" ht="23.25" customHeight="1">
      <c r="B7" s="244" t="s">
        <v>4</v>
      </c>
      <c r="C7" s="244"/>
      <c r="D7" s="142"/>
    </row>
    <row r="8" spans="2:4" ht="23.25" customHeight="1">
      <c r="B8" s="244" t="s">
        <v>356</v>
      </c>
      <c r="C8" s="244"/>
      <c r="D8" s="142"/>
    </row>
    <row r="9" spans="2:4" ht="15.75" thickBot="1">
      <c r="B9" s="144"/>
      <c r="C9" s="144"/>
      <c r="D9" s="145"/>
    </row>
    <row r="10" spans="2:4" ht="26.25" customHeight="1">
      <c r="B10" s="248" t="s">
        <v>357</v>
      </c>
      <c r="C10" s="146" t="s">
        <v>333</v>
      </c>
      <c r="D10" s="147"/>
    </row>
    <row r="11" spans="2:4" ht="26.25" customHeight="1">
      <c r="B11" s="249"/>
      <c r="C11" s="148" t="s">
        <v>358</v>
      </c>
      <c r="D11" s="149"/>
    </row>
    <row r="12" spans="2:4" ht="26.25" customHeight="1">
      <c r="B12" s="249"/>
      <c r="C12" s="148" t="s">
        <v>359</v>
      </c>
      <c r="D12" s="150"/>
    </row>
    <row r="13" spans="2:4" ht="26.25" customHeight="1">
      <c r="B13" s="250"/>
      <c r="C13" s="151" t="s">
        <v>360</v>
      </c>
      <c r="D13" s="150"/>
    </row>
    <row r="14" spans="2:4" ht="26.25" customHeight="1" thickBot="1">
      <c r="B14" s="251"/>
      <c r="C14" s="152" t="s">
        <v>235</v>
      </c>
      <c r="D14" s="153"/>
    </row>
    <row r="15" spans="2:4" ht="26.25" customHeight="1">
      <c r="B15" s="252" t="s">
        <v>361</v>
      </c>
      <c r="C15" s="154" t="s">
        <v>333</v>
      </c>
      <c r="D15" s="155"/>
    </row>
    <row r="16" spans="2:4" ht="26.25" customHeight="1">
      <c r="B16" s="253"/>
      <c r="C16" s="148" t="s">
        <v>358</v>
      </c>
      <c r="D16" s="156"/>
    </row>
    <row r="17" spans="2:4" ht="26.25" customHeight="1">
      <c r="B17" s="253"/>
      <c r="C17" s="148" t="s">
        <v>359</v>
      </c>
      <c r="D17" s="143"/>
    </row>
    <row r="18" spans="2:4" ht="26.25" customHeight="1">
      <c r="B18" s="254"/>
      <c r="C18" s="151" t="s">
        <v>360</v>
      </c>
      <c r="D18" s="143"/>
    </row>
    <row r="19" spans="2:4" ht="26.25" customHeight="1" thickBot="1">
      <c r="B19" s="255"/>
      <c r="C19" s="157" t="s">
        <v>235</v>
      </c>
      <c r="D19" s="158"/>
    </row>
    <row r="20" spans="2:4">
      <c r="B20" s="159"/>
      <c r="C20" s="159"/>
      <c r="D20" s="159"/>
    </row>
    <row r="21" spans="2:4" ht="75" customHeight="1">
      <c r="B21" s="256" t="s">
        <v>362</v>
      </c>
      <c r="C21" s="256"/>
      <c r="D21" s="160"/>
    </row>
    <row r="22" spans="2:4" ht="75.75" customHeight="1">
      <c r="B22" s="257" t="s">
        <v>363</v>
      </c>
      <c r="C22" s="258"/>
      <c r="D22" s="160"/>
    </row>
  </sheetData>
  <sheetProtection formatRows="0"/>
  <mergeCells count="11">
    <mergeCell ref="B8:C8"/>
    <mergeCell ref="B10:B14"/>
    <mergeCell ref="B15:B19"/>
    <mergeCell ref="B21:C21"/>
    <mergeCell ref="B22:C22"/>
    <mergeCell ref="B7:C7"/>
    <mergeCell ref="B2:C2"/>
    <mergeCell ref="B3:C3"/>
    <mergeCell ref="B4:C4"/>
    <mergeCell ref="B5:C5"/>
    <mergeCell ref="B6:C6"/>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331</v>
      </c>
      <c r="C1" s="137"/>
      <c r="D1" s="75"/>
      <c r="E1" s="75"/>
    </row>
    <row r="2" spans="1:10" ht="21" customHeight="1">
      <c r="A2" s="76"/>
      <c r="B2" s="76" t="s">
        <v>309</v>
      </c>
      <c r="C2" s="76"/>
      <c r="D2" s="76"/>
      <c r="E2" s="76"/>
    </row>
    <row r="3" spans="1:10" ht="21" hidden="1" customHeight="1">
      <c r="A3" s="76"/>
      <c r="B3" s="259" t="s">
        <v>343</v>
      </c>
      <c r="C3" s="260"/>
      <c r="D3" s="111"/>
      <c r="E3" s="110"/>
    </row>
    <row r="4" spans="1:10" ht="60" customHeight="1">
      <c r="A4" s="76"/>
      <c r="B4" s="259" t="s">
        <v>1</v>
      </c>
      <c r="C4" s="260"/>
      <c r="D4" s="262" t="str">
        <f>Заявка!F11</f>
        <v>Оказание услуг ПАО "Иркутскэнерго" по определению рыночной стоимости части  площадью 120,44 кв.м. земельного участка  с кадастровым номером 38:26:041305:954, общей площадью 120,44 кв.м., принадлежащего на праве собствеенности ООО «Свет», расположенного по адресу: Иркутская область, город Ангарск, Второй промышленный массив, квартал 35, сооружение 71, из земель населённых пунктов, с разрешенным использованием - для эксплуатации железнодорожного пути протяженностью 625 п.м., для целей приобретения</v>
      </c>
      <c r="E4" s="262"/>
    </row>
    <row r="5" spans="1:10" s="23" customFormat="1" ht="21" customHeight="1">
      <c r="A5" s="263"/>
      <c r="B5" s="263"/>
      <c r="C5" s="263"/>
      <c r="D5" s="107"/>
      <c r="E5" s="106"/>
    </row>
    <row r="6" spans="1:10" ht="21" customHeight="1">
      <c r="A6" s="77"/>
      <c r="B6" s="259" t="s">
        <v>185</v>
      </c>
      <c r="C6" s="260"/>
      <c r="D6" s="108"/>
    </row>
    <row r="7" spans="1:10" ht="21" customHeight="1">
      <c r="A7" s="77"/>
      <c r="B7" s="79" t="s">
        <v>310</v>
      </c>
      <c r="C7" s="80"/>
      <c r="D7" s="108"/>
      <c r="E7" s="81"/>
    </row>
    <row r="8" spans="1:10" ht="21" customHeight="1">
      <c r="A8" s="77"/>
      <c r="B8" s="79" t="s">
        <v>311</v>
      </c>
      <c r="C8" s="80"/>
      <c r="D8" s="108"/>
      <c r="E8" s="81"/>
    </row>
    <row r="9" spans="1:10" ht="21" customHeight="1">
      <c r="A9" s="76"/>
      <c r="B9" s="76"/>
      <c r="C9" s="76"/>
      <c r="D9" s="76"/>
      <c r="E9" s="76"/>
    </row>
    <row r="10" spans="1:10" ht="30" customHeight="1">
      <c r="A10" s="77"/>
      <c r="B10" s="114" t="s">
        <v>2</v>
      </c>
      <c r="C10" s="82" t="s">
        <v>312</v>
      </c>
      <c r="D10" s="82" t="s">
        <v>313</v>
      </c>
      <c r="E10" s="82" t="s">
        <v>314</v>
      </c>
      <c r="J10" s="96"/>
    </row>
    <row r="11" spans="1:10" ht="32.25" customHeight="1">
      <c r="A11" s="84"/>
      <c r="B11" s="112">
        <v>1</v>
      </c>
      <c r="C11" s="83" t="s">
        <v>316</v>
      </c>
      <c r="D11" s="86" t="s">
        <v>317</v>
      </c>
      <c r="E11" s="87" t="s">
        <v>315</v>
      </c>
    </row>
    <row r="12" spans="1:10" ht="32.25" customHeight="1">
      <c r="A12" s="84"/>
      <c r="B12" s="112">
        <v>2</v>
      </c>
      <c r="C12" s="83" t="s">
        <v>334</v>
      </c>
      <c r="D12" s="94" t="str">
        <f>Заявка!F18</f>
        <v xml:space="preserve">Не позднее  60 календарных  дней  по факту  подписания акта приемки работ (услуг), в полном объеме. </v>
      </c>
      <c r="E12" s="87" t="s">
        <v>315</v>
      </c>
    </row>
    <row r="13" spans="1:10" s="17" customFormat="1" ht="32.25" customHeight="1">
      <c r="A13" s="78"/>
      <c r="B13" s="112">
        <v>3</v>
      </c>
      <c r="C13" s="83" t="s">
        <v>318</v>
      </c>
      <c r="D13" s="88" t="s">
        <v>319</v>
      </c>
      <c r="E13" s="85" t="s">
        <v>315</v>
      </c>
    </row>
    <row r="14" spans="1:10" ht="32.25" customHeight="1">
      <c r="A14" s="78"/>
      <c r="B14" s="112">
        <v>4</v>
      </c>
      <c r="C14" s="82" t="s">
        <v>320</v>
      </c>
      <c r="D14" s="89" t="s">
        <v>321</v>
      </c>
      <c r="E14" s="90" t="s">
        <v>315</v>
      </c>
    </row>
    <row r="15" spans="1:10" ht="48" customHeight="1">
      <c r="A15" s="84"/>
      <c r="B15" s="112">
        <v>6</v>
      </c>
      <c r="C15" s="82" t="s">
        <v>322</v>
      </c>
      <c r="D15" s="89" t="s">
        <v>319</v>
      </c>
      <c r="E15" s="91" t="s">
        <v>315</v>
      </c>
    </row>
    <row r="16" spans="1:10" ht="54.75" customHeight="1">
      <c r="A16" s="92"/>
      <c r="B16" s="112">
        <v>7</v>
      </c>
      <c r="C16" s="82" t="s">
        <v>323</v>
      </c>
      <c r="D16" s="89" t="s">
        <v>319</v>
      </c>
      <c r="E16" s="91"/>
    </row>
    <row r="17" spans="1:5" ht="32.25" customHeight="1">
      <c r="A17" s="92"/>
      <c r="B17" s="112">
        <v>8</v>
      </c>
      <c r="C17" s="82" t="s">
        <v>324</v>
      </c>
      <c r="D17" s="89" t="s">
        <v>325</v>
      </c>
      <c r="E17" s="91" t="s">
        <v>326</v>
      </c>
    </row>
    <row r="18" spans="1:5" ht="32.25" customHeight="1">
      <c r="A18" s="92"/>
      <c r="B18" s="112">
        <v>9</v>
      </c>
      <c r="C18" s="82" t="s">
        <v>327</v>
      </c>
      <c r="D18" s="89" t="s">
        <v>319</v>
      </c>
      <c r="E18" s="91" t="s">
        <v>315</v>
      </c>
    </row>
    <row r="19" spans="1:5" ht="38.25">
      <c r="A19" s="92"/>
      <c r="B19" s="112">
        <v>10</v>
      </c>
      <c r="C19" s="82" t="s">
        <v>328</v>
      </c>
      <c r="D19" s="95" t="str">
        <f>Заявка!F14</f>
        <v>Не требуется</v>
      </c>
      <c r="E19" s="91" t="s">
        <v>329</v>
      </c>
    </row>
    <row r="21" spans="1:5" ht="39" customHeight="1">
      <c r="C21" s="261" t="s">
        <v>341</v>
      </c>
      <c r="D21" s="261"/>
      <c r="E21" s="261"/>
    </row>
    <row r="22" spans="1:5" ht="78" customHeight="1">
      <c r="C22" s="261" t="s">
        <v>330</v>
      </c>
      <c r="D22" s="261"/>
      <c r="E22" s="261"/>
    </row>
    <row r="24" spans="1:5" ht="21" customHeight="1">
      <c r="C24" s="23"/>
    </row>
    <row r="25" spans="1:5" ht="21" hidden="1" customHeight="1">
      <c r="C25" s="93"/>
      <c r="E25" s="93"/>
    </row>
    <row r="26" spans="1:5" ht="21" hidden="1" customHeight="1">
      <c r="C26" s="97" t="s">
        <v>332</v>
      </c>
      <c r="E26" s="97" t="s">
        <v>333</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K32"/>
  <sheetViews>
    <sheetView showGridLines="0" view="pageBreakPreview" zoomScale="90" zoomScaleNormal="100" zoomScaleSheetLayoutView="90" workbookViewId="0">
      <pane ySplit="4" topLeftCell="A5" activePane="bottomLeft" state="frozen"/>
      <selection pane="bottomLeft" activeCell="D4" sqref="D4:F4"/>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64" t="s">
        <v>331</v>
      </c>
      <c r="C1" s="264"/>
      <c r="D1" s="62"/>
      <c r="E1" s="62"/>
      <c r="F1" s="63"/>
      <c r="G1" s="64"/>
      <c r="H1" s="64"/>
      <c r="I1" s="64"/>
      <c r="J1" s="64"/>
      <c r="K1" s="64"/>
    </row>
    <row r="2" spans="1:11" ht="21.75" customHeight="1">
      <c r="A2" s="61"/>
      <c r="B2" s="121" t="s">
        <v>295</v>
      </c>
      <c r="C2" s="120"/>
      <c r="D2" s="62"/>
      <c r="E2" s="62"/>
      <c r="F2" s="63"/>
      <c r="G2" s="64"/>
      <c r="H2" s="64"/>
      <c r="I2" s="64"/>
      <c r="J2" s="64"/>
      <c r="K2" s="64"/>
    </row>
    <row r="3" spans="1:11" ht="24.75" customHeight="1">
      <c r="A3" s="61"/>
      <c r="B3" s="101" t="str">
        <f>'Коммерческое предложение'!B3:C3</f>
        <v>№ закупки</v>
      </c>
      <c r="C3" s="100"/>
      <c r="D3" s="111" t="s">
        <v>458</v>
      </c>
      <c r="E3" s="138"/>
      <c r="F3" s="63"/>
      <c r="G3" s="64"/>
      <c r="H3" s="64"/>
      <c r="I3" s="64"/>
      <c r="J3" s="64"/>
      <c r="K3" s="64"/>
    </row>
    <row r="4" spans="1:11" ht="38.25" customHeight="1">
      <c r="A4" s="61"/>
      <c r="B4" s="101" t="str">
        <f>'Коммерческое предложение'!B4:C4</f>
        <v>Предмет договора</v>
      </c>
      <c r="C4" s="100"/>
      <c r="D4" s="262" t="str">
        <f>Заявка!F11</f>
        <v>Оказание услуг ПАО "Иркутскэнерго" по определению рыночной стоимости части  площадью 120,44 кв.м. земельного участка  с кадастровым номером 38:26:041305:954, общей площадью 120,44 кв.м., принадлежащего на праве собствеенности ООО «Свет», расположенного по адресу: Иркутская область, город Ангарск, Второй промышленный массив, квартал 35, сооружение 71, из земель населённых пунктов, с разрешенным использованием - для эксплуатации железнодорожного пути протяженностью 625 п.м., для целей приобретения</v>
      </c>
      <c r="E4" s="262"/>
      <c r="F4" s="262"/>
      <c r="G4" s="64"/>
      <c r="H4" s="64"/>
      <c r="I4" s="64"/>
      <c r="J4" s="64"/>
      <c r="K4" s="64"/>
    </row>
    <row r="5" spans="1:11" ht="21.75" customHeight="1">
      <c r="A5" s="268"/>
      <c r="B5" s="268"/>
      <c r="C5" s="268"/>
      <c r="D5" s="62"/>
      <c r="E5" s="62"/>
      <c r="F5" s="63"/>
      <c r="G5" s="64"/>
      <c r="H5" s="64"/>
      <c r="I5" s="64"/>
      <c r="J5" s="64"/>
      <c r="K5" s="64"/>
    </row>
    <row r="6" spans="1:11" ht="21.75" customHeight="1">
      <c r="A6" s="61"/>
      <c r="B6" s="265" t="str">
        <f>'Коммерческое предложение'!B6:C6</f>
        <v>Наименование участника закупки</v>
      </c>
      <c r="C6" s="266"/>
      <c r="D6" s="109"/>
      <c r="E6" s="62"/>
      <c r="F6" s="63"/>
      <c r="G6" s="64"/>
      <c r="H6" s="64"/>
      <c r="I6" s="64"/>
      <c r="J6" s="64"/>
      <c r="K6" s="64"/>
    </row>
    <row r="7" spans="1:11" ht="21.75" customHeight="1">
      <c r="A7" s="61"/>
      <c r="B7" s="265" t="s">
        <v>310</v>
      </c>
      <c r="C7" s="265"/>
      <c r="D7" s="109"/>
      <c r="E7" s="62"/>
      <c r="F7" s="63"/>
      <c r="G7" s="64"/>
      <c r="H7" s="64"/>
      <c r="I7" s="64"/>
      <c r="J7" s="64"/>
      <c r="K7" s="64"/>
    </row>
    <row r="8" spans="1:11" ht="21.75" customHeight="1">
      <c r="A8" s="61"/>
      <c r="B8" s="265" t="s">
        <v>311</v>
      </c>
      <c r="C8" s="265"/>
      <c r="D8" s="109"/>
      <c r="E8" s="62"/>
      <c r="F8" s="63"/>
      <c r="G8" s="64"/>
      <c r="H8" s="64"/>
      <c r="I8" s="64"/>
      <c r="J8" s="64"/>
      <c r="K8" s="64"/>
    </row>
    <row r="9" spans="1:11" s="113" customFormat="1" ht="35.25" customHeight="1">
      <c r="A9" s="116"/>
      <c r="B9" s="117" t="s">
        <v>2</v>
      </c>
      <c r="C9" s="65" t="s">
        <v>245</v>
      </c>
      <c r="D9" s="65" t="s">
        <v>296</v>
      </c>
      <c r="E9" s="65" t="s">
        <v>297</v>
      </c>
      <c r="F9" s="65" t="s">
        <v>298</v>
      </c>
    </row>
    <row r="10" spans="1:11" ht="38.25">
      <c r="A10" s="66"/>
      <c r="B10" s="118">
        <v>1</v>
      </c>
      <c r="C10" s="67" t="s">
        <v>248</v>
      </c>
      <c r="D10" s="68" t="s">
        <v>266</v>
      </c>
      <c r="E10" s="68"/>
      <c r="F10" s="69" t="s">
        <v>299</v>
      </c>
    </row>
    <row r="11" spans="1:11" ht="76.5">
      <c r="A11" s="66"/>
      <c r="B11" s="118">
        <v>2</v>
      </c>
      <c r="C11" s="67" t="s">
        <v>249</v>
      </c>
      <c r="D11" s="68" t="s">
        <v>350</v>
      </c>
      <c r="E11" s="68"/>
      <c r="F11" s="69" t="s">
        <v>300</v>
      </c>
    </row>
    <row r="12" spans="1:11" ht="51">
      <c r="A12" s="66"/>
      <c r="B12" s="118">
        <v>3</v>
      </c>
      <c r="C12" s="67" t="s">
        <v>250</v>
      </c>
      <c r="D12" s="68" t="s">
        <v>271</v>
      </c>
      <c r="E12" s="68"/>
      <c r="F12" s="69" t="s">
        <v>300</v>
      </c>
    </row>
    <row r="13" spans="1:11" ht="76.5">
      <c r="A13" s="66"/>
      <c r="B13" s="118">
        <v>4</v>
      </c>
      <c r="C13" s="67" t="s">
        <v>268</v>
      </c>
      <c r="D13" s="68" t="s">
        <v>272</v>
      </c>
      <c r="E13" s="68"/>
      <c r="F13" s="69" t="s">
        <v>300</v>
      </c>
    </row>
    <row r="14" spans="1:11" ht="63.75">
      <c r="A14" s="66"/>
      <c r="B14" s="118">
        <v>5</v>
      </c>
      <c r="C14" s="67" t="s">
        <v>269</v>
      </c>
      <c r="D14" s="68" t="s">
        <v>273</v>
      </c>
      <c r="E14" s="68"/>
      <c r="F14" s="69" t="s">
        <v>300</v>
      </c>
    </row>
    <row r="15" spans="1:11" ht="51">
      <c r="A15" s="66"/>
      <c r="B15" s="118">
        <v>6</v>
      </c>
      <c r="C15" s="67" t="s">
        <v>270</v>
      </c>
      <c r="D15" s="68" t="s">
        <v>274</v>
      </c>
      <c r="E15" s="68"/>
      <c r="F15" s="69" t="s">
        <v>300</v>
      </c>
    </row>
    <row r="16" spans="1:11" ht="89.25">
      <c r="A16" s="66"/>
      <c r="B16" s="118">
        <v>7</v>
      </c>
      <c r="C16" s="67" t="s">
        <v>275</v>
      </c>
      <c r="D16" s="68"/>
      <c r="E16" s="68"/>
      <c r="F16" s="69" t="s">
        <v>301</v>
      </c>
    </row>
    <row r="17" spans="1:6" ht="102">
      <c r="A17" s="66"/>
      <c r="B17" s="118">
        <v>8</v>
      </c>
      <c r="C17" s="67" t="s">
        <v>251</v>
      </c>
      <c r="D17" s="68" t="s">
        <v>276</v>
      </c>
      <c r="E17" s="68"/>
      <c r="F17" s="69" t="s">
        <v>300</v>
      </c>
    </row>
    <row r="18" spans="1:6" ht="102">
      <c r="A18" s="66"/>
      <c r="B18" s="118">
        <v>9</v>
      </c>
      <c r="C18" s="67" t="s">
        <v>277</v>
      </c>
      <c r="D18" s="68"/>
      <c r="E18" s="70"/>
      <c r="F18" s="69" t="s">
        <v>302</v>
      </c>
    </row>
    <row r="19" spans="1:6" ht="25.5">
      <c r="A19" s="66"/>
      <c r="B19" s="118">
        <v>10</v>
      </c>
      <c r="C19" s="67" t="s">
        <v>278</v>
      </c>
      <c r="D19" s="68" t="s">
        <v>279</v>
      </c>
      <c r="E19" s="68"/>
      <c r="F19" s="69" t="s">
        <v>303</v>
      </c>
    </row>
    <row r="20" spans="1:6" ht="153">
      <c r="A20" s="66"/>
      <c r="B20" s="119">
        <v>11</v>
      </c>
      <c r="C20" s="67" t="s">
        <v>280</v>
      </c>
      <c r="D20" s="68" t="s">
        <v>281</v>
      </c>
      <c r="E20" s="68"/>
      <c r="F20" s="69" t="s">
        <v>304</v>
      </c>
    </row>
    <row r="21" spans="1:6" ht="15">
      <c r="A21" s="66"/>
      <c r="B21" s="117">
        <v>12</v>
      </c>
      <c r="C21" s="67" t="s">
        <v>282</v>
      </c>
      <c r="D21" s="99">
        <f>Протодокументация!E26</f>
        <v>0</v>
      </c>
      <c r="E21" s="71"/>
      <c r="F21" s="69" t="s">
        <v>335</v>
      </c>
    </row>
    <row r="22" spans="1:6" ht="38.25">
      <c r="A22" s="66"/>
      <c r="B22" s="117">
        <v>13</v>
      </c>
      <c r="C22" s="67" t="s">
        <v>283</v>
      </c>
      <c r="D22" s="99">
        <f>Протодокументация!E27</f>
        <v>0</v>
      </c>
      <c r="E22" s="71"/>
      <c r="F22" s="69" t="s">
        <v>336</v>
      </c>
    </row>
    <row r="23" spans="1:6" ht="51">
      <c r="A23" s="66"/>
      <c r="B23" s="118">
        <v>14</v>
      </c>
      <c r="C23" s="72" t="s">
        <v>284</v>
      </c>
      <c r="D23" s="68" t="s">
        <v>287</v>
      </c>
      <c r="E23" s="68"/>
      <c r="F23" s="69" t="s">
        <v>305</v>
      </c>
    </row>
    <row r="24" spans="1:6" ht="25.5">
      <c r="A24" s="66"/>
      <c r="B24" s="119">
        <v>15</v>
      </c>
      <c r="C24" s="73" t="s">
        <v>285</v>
      </c>
      <c r="D24" s="68" t="s">
        <v>288</v>
      </c>
      <c r="E24" s="70"/>
      <c r="F24" s="69" t="s">
        <v>302</v>
      </c>
    </row>
    <row r="25" spans="1:6" ht="178.5">
      <c r="A25" s="66"/>
      <c r="B25" s="119">
        <v>16</v>
      </c>
      <c r="C25" s="74" t="s">
        <v>286</v>
      </c>
      <c r="D25" s="68" t="s">
        <v>289</v>
      </c>
      <c r="E25" s="70"/>
      <c r="F25" s="69" t="s">
        <v>306</v>
      </c>
    </row>
    <row r="26" spans="1:6" ht="15">
      <c r="A26" s="66"/>
      <c r="B26" s="118">
        <v>17</v>
      </c>
      <c r="C26" s="72" t="s">
        <v>290</v>
      </c>
      <c r="D26" s="68"/>
      <c r="E26" s="68"/>
      <c r="F26" s="69" t="s">
        <v>307</v>
      </c>
    </row>
    <row r="27" spans="1:6" ht="38.25">
      <c r="A27" s="66"/>
      <c r="B27" s="118">
        <v>18</v>
      </c>
      <c r="C27" s="72" t="s">
        <v>291</v>
      </c>
      <c r="D27" s="68" t="s">
        <v>292</v>
      </c>
      <c r="E27" s="68"/>
      <c r="F27" s="69" t="s">
        <v>308</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332</v>
      </c>
      <c r="E32" s="267" t="s">
        <v>333</v>
      </c>
      <c r="F32" s="267"/>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A F A A B Q S w M E F A A C A A g A K H Q t V 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K H Q t 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h 0 L V Q e w d b x x w I A A J E I A A A T A B w A R m 9 y b X V s Y X M v U 2 V j d G l v b j E u b S C i G A A o o B Q A A A A A A A A A A A A A A A A A A A A A A A A A A A C t l V 1 L G 0 E U h u 8 D + Q / D 9 i a B N V T w z q Y g 2 l L p T T F C L 7 J B 1 u y U B D c 7 s j u 2 E Q l o W 7 U l p f Y j 0 B B o U / G 6 k E R D o / n w L 5 z 5 R z 2 z u 5 p N J L F r G w i 7 O + f s O + 9 5 z u y M Q 7 M 8 z y y S 8 q 6 z 8 9 F I N O L k d J s a 5 J 4 C d R j A m d i F B v y G M 2 h D F / 9 9 6 I g j g g M N u J A B c Q g d v B t A S y F J Y l I e j R D 8 Q V X s i d c w w H B f J m D s U T F L z c R z Z m + s M 7 Y R e 5 w 3 a W K R W Z x a 3 I k p m p a n i S y z N z W b M a 5 B F X 6 h C F S 0 J Z Z 1 N P g G n 6 A G J 2 i p B l U N f s A X q B P 4 C r U 1 q M A x 1 L U 5 A p 9 d o w 2 C X h s 4 a 1 + U x b 4 G P 9 F 0 W 5 o R u z P Q E m V o o q t d U Z 4 c S R R N p 6 j E V W J t m a Z K u L 1 F 4 6 p X V m g o a 6 k c p V y i G S e y k 1 7 m t J A M T V l 9 m r e M p O L p Z k r p J Z 3 r m V F 7 W I t 4 5 6 o g A 2 h 7 O q c Y 6 M o g 6 n S k o V V 9 H T v w z G Y F x u k T q h v U d m J 3 L V A l a V 9 p w T R T W d 3 U b S c p y W U C 6 K o o 0 H P V r r y d E 0 T S g c u h n 1 V b t 5 w X z C 4 s M n O r Y K 1 u b 9 J r V 3 9 R l 7 q z o 8 B 3 H O 7 4 M 8 l A w y W O + Z e T S p v B u L w 5 w G v D 7 R I m Y V E c p y e c F n l J J d O E x 8 G E e X e i q R s a H p K 5 q 3 H d 2 r 6 S 9 m V a n n V x J D 6 K 9 1 I d l 5 z b t j 5 W d X j d x x H h U q B B J + 6 n 0 w 0 g 9 t Y s D j X F g S g P 2 7 R C C + w l 9 Q y 5 / Z n S W / W / t i R k F + 4 I / p p 1 a e T T b 2 N 6 + 4 b a b a g s v R B E d S t l f x G H b m o o N C O N r 2 B 2 E 8 M t z x Z x 2 U s m F 2 J v W M m C Y S x b B i 1 6 t c T C E p E G q w F d l d x X y e x N v u K N r F t W j K k D v 8 T b G D M b 9 6 8 A 5 K k V y R U 5 6 i Q c u o D n Y 3 l 8 4 A u 4 + a A 7 7 B g + d c a + h B 4 R b 3 G w K z 7 4 y b 2 h 8 x Q 1 8 f B d Y a + c 2 F 0 I q I T q 2 R y J p U P 4 z 5 A H D 9 2 z D X c Q g 4 R + U 8 H T t + m u x H O k 6 r o 5 V e L x a C R v / S u V + T 9 Q S w E C L Q A U A A I A C A A o d C 1 U O t e N f K c A A A D 4 A A A A E g A A A A A A A A A A A A A A A A A A A A A A Q 2 9 u Z m l n L 1 B h Y 2 t h Z 2 U u e G 1 s U E s B A i 0 A F A A C A A g A K H Q t V A / K 6 a u k A A A A 6 Q A A A B M A A A A A A A A A A A A A A A A A 8 w A A A F t D b 2 5 0 Z W 5 0 X 1 R 5 c G V z X S 5 4 b W x Q S w E C L Q A U A A I A C A A o d C 1 U H s H W 8 c c C A A C R C A A A E w A A A A A A A A A A A A A A A A D k A Q A A R m 9 y b X V s Y X M v U 2 V j d G l v b j E u b V B L B Q Y A A A A A A w A D A M I A A A D 4 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F w A A A A A A A I 8 X 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8 L 0 l 0 Z W 1 Q Y X R o P j w v S X R l b U x v Y 2 F 0 a W 9 u P j x T d G F i b G V F b n R y a W V z P j x F b n R y e S B U e X B l P S J J c 1 B y a X Z h d G U i I F Z h b H V l P S J s M C I g L z 4 8 R W 5 0 c n k g V H l w Z T 0 i T m F 2 a W d h d G l v b l N 0 Z X B O Y W 1 l I i B W Y W x 1 Z T 0 i c 9 C d 0 L D Q s t C 4 0 L P Q s N G G 0 L j R j y 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P Q l 9 C w 0 L r Q s N C 3 0 Y f Q u N C 6 0 L g i I C 8 + P E V u d H J 5 I F R 5 c G U 9 I k Z p b G x l Z E N v b X B s Z X R l U m V z d W x 0 V G 9 X b 3 J r c 2 h l Z X Q i I F Z h b H V l P S J s M S I g L z 4 8 R W 5 0 c n k g V H l w Z T 0 i U m V j b 3 Z l c n l U Y X J n Z X R T a G V l d C I g V m F s d W U 9 I n P Q m 9 C 4 0 Y H R g j Q i I C 8 + P E V u d H J 5 I F R 5 c G U 9 I l J l Y 2 9 2 Z X J 5 V G F y Z 2 V 0 Q 2 9 s d W 1 u I i B W Y W x 1 Z T 0 i b D E i I C 8 + P E V u d H J 5 I F R 5 c G U 9 I l J l Y 2 9 2 Z X J 5 V G F y Z 2 V 0 U m 9 3 I i B W Y W x 1 Z T 0 i b D E i I C 8 + P E V u d H J 5 I F R 5 c G U 9 I l J l b G F 0 a W 9 u c 2 h p c E l u Z m 9 D b 2 5 0 Y W l u Z X I i I F Z h b H V l P S J z e y Z x d W 9 0 O 2 N v b H V t b k N v d W 5 0 J n F 1 b 3 Q 7 O j I s J n F 1 b 3 Q 7 a 2 V 5 Q 2 9 s d W 1 u T m F t Z X M m c X V v d D s 6 W 1 0 s J n F 1 b 3 Q 7 c X V l c n l S Z W x h d G l v b n N o a X B z J n F 1 b 3 Q 7 O l t d L C Z x d W 9 0 O 2 N v b H V t b k l k Z W 5 0 a X R p Z X M m c X V v d D s 6 W y Z x d W 9 0 O 1 N l Y 3 R p b 2 4 x L 9 C f 0 L 7 Q t N G A 0 L D Q t 9 C 0 0 L X Q u 9 C 1 0 L 3 Q u N G P I N C 3 0 L D Q u t C w 0 L f R h 9 C 4 0 L r Q v t C y L 9 C U 0 L 7 Q s d C w 0 L L Q u 9 C 1 0 L 0 g 0 L j Q v d C 0 0 L X Q u t G B L n v Q m N C 9 0 L T Q t d C 6 0 Y E s M X 0 m c X V v d D s s J n F 1 b 3 Q 7 U 2 V j d G l v b j E v 0 J / Q v t C 0 0 Y D Q s N C 3 0 L T Q t d C 7 0 L X Q v d C 4 0 Y 8 g 0 L f Q s N C 6 0 L D Q t 9 G H 0 L j Q u t C + 0 L I v 0 J T Q v t C x 0 L D Q s t C 7 0 L X Q v S D Q u N C 9 0 L T Q t d C 6 0 Y E u e 9 C d 0 L D Q u N C 8 0 L X Q v d C + 0 L L Q s N C 9 0 L j Q t S D Q t 9 C w 0 L r Q s N C 3 0 Y f Q u N C 6 0 L A s M H 0 m c X V v d D t d L C Z x d W 9 0 O 0 N v b H V t b k N v d W 5 0 J n F 1 b 3 Q 7 O j I s J n F 1 b 3 Q 7 S 2 V 5 Q 2 9 s d W 1 u T m F t Z X M m c X V v d D s 6 W 1 0 s J n F 1 b 3 Q 7 Q 2 9 s d W 1 u S W R l b n R p d G l l c y Z x d W 9 0 O z p b J n F 1 b 3 Q 7 U 2 V j d G l v b j E v 0 J / Q v t C 0 0 Y D Q s N C 3 0 L T Q t d C 7 0 L X Q v d C 4 0 Y 8 g 0 L f Q s N C 6 0 L D Q t 9 G H 0 L j Q u t C + 0 L I v 0 J T Q v t C x 0 L D Q s t C 7 0 L X Q v S D Q u N C 9 0 L T Q t d C 6 0 Y E u e 9 C Y 0 L 3 Q t N C 1 0 L r R g S w x f S Z x d W 9 0 O y w m c X V v d D t T Z W N 0 a W 9 u M S / Q n 9 C + 0 L T R g N C w 0 L f Q t N C 1 0 L v Q t d C 9 0 L j R j y D Q t 9 C w 0 L r Q s N C 3 0 Y f Q u N C 6 0 L 7 Q s i / Q l N C + 0 L H Q s N C y 0 L v Q t d C 9 I N C 4 0 L 3 Q t N C 1 0 L r R g S 5 7 0 J 3 Q s N C 4 0 L z Q t d C 9 0 L 7 Q s t C w 0 L 3 Q u N C 1 I N C 3 0 L D Q u t C w 0 L f R h 9 C 4 0 L r Q s C w w f S Z x d W 9 0 O 1 0 s J n F 1 b 3 Q 7 U m V s Y X R p b 2 5 z a G l w S W 5 m b y Z x d W 9 0 O z p b X X 0 i I C 8 + P E V u d H J 5 I F R 5 c G U 9 I k Z p b G x T d G F 0 d X M i I F Z h b H V l P S J z Q 2 9 t c G x l d G U i I C 8 + P E V u d H J 5 I F R 5 c G U 9 I k Z p b G x D b 2 x 1 b W 5 O Y W 1 l c y I g V m F s d W U 9 I n N b J n F 1 b 3 Q 7 0 J j Q v d C 0 0 L X Q u t G B J n F 1 b 3 Q 7 L C Z x d W 9 0 O 9 C d 0 L D Q u N C 8 0 L X Q v d C + 0 L L Q s N C 9 0 L j Q t S D Q t 9 C w 0 L r Q s N C 3 0 Y f Q u N C 6 0 L A m c X V v d D t d I i A v P j x F b n R y e S B U e X B l P S J G a W x s Q 2 9 s d W 1 u V H l w Z X M i I F Z h b H V l P S J z Q l F Z P S I g L z 4 8 R W 5 0 c n k g V H l w Z T 0 i R m l s b E x h c 3 R V c G R h d G V k I i B W Y W x 1 Z T 0 i Z D I w M j I t M D E t M T N U M D Y 6 M z M 6 M T Y u N z Y x N z Q 0 O F o i I C 8 + P E V u d H J 5 I F R 5 c G U 9 I k Z p b G x F c n J v c k N v d W 5 0 I i B W Y W x 1 Z T 0 i b D A i I C 8 + P E V u d H J 5 I F R 5 c G U 9 I k Z p b G x F c n J v c k N v Z G U i I F Z h b H V l P S J z V W 5 r b m 9 3 b i I g L z 4 8 R W 5 0 c n k g V H l w Z T 0 i R m l s b E N v d W 5 0 I i B W Y W x 1 Z T 0 i b D I 4 I i A v P j x F b n R y e S B U e X B l P S J B Z G R l Z F R v R G F 0 Y U 1 v Z G V s I i B W Y W x 1 Z T 0 i b D A i I C 8 + P E V u d H J 5 I F R 5 c G U 9 I l F 1 Z X J 5 S U Q i I F Z h b H V l P S J z M D R j M z M 1 O T E t N z Q w Y i 0 0 O G Q w L T l h N j A t N z A 0 Y m V j N T c x M D V i I i A v P j x F b n R y e S B U e X B l P S J G a W x s V G F y Z 2 V 0 T m F t Z U N 1 c 3 R v b W l 6 Z W Q i I F Z h b H V l P S J s M 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x J T g x J U Q x J T g y J U Q w J U J F J U Q x J T g 3 J U Q w J U J E J U Q w J U I 4 J U Q w J U J B 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R S V E M C V C N C V E M S U 4 M C V E M C V C M C V E M C V C N y V E M C V C N C V E M C V C N S V E M C V C Q i V E M C V C N S V E M C V C R C V E M C V C O C V E M S U 4 R i U y M C V E M C V C N y V E M C V C M C V E M C V C Q S V E M C V C M C V E M C V C N y V E M S U 4 N y V E M C V C O C V E M C V C Q S V E M C V C R S V E M C V C M l 9 T a G V l d D 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k U l R D A l Q j I l R D E l O E I l R D E l O D g l R D A l Q j U l R D A l Q k Q l R D A l Q k Q l R D E l O E I l R D A l Q j U l M j A l R D A l Q j c l R D A l Q j A l R D A l Q j M l R D A l Q k U l R D A l Q k I l R D A l Q k U l R D A l Q j I l R D A l Q k E l R D A l Q j g 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w J U I 3 J U Q w J U J D J U Q w J U I 1 J U Q w J U J E J U Q w J U I 1 J U Q w J U J E J U Q w J U J E J U Q x J T h C J U Q w J U I 5 J T I w J U Q x J T g y J U Q w J U I 4 J U Q w J U J G 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V B M y V E M C V C N C V E M C V C M C V E M C V C Q i 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j U l R D E l O D A l R D A l Q j U l R D A l Q j g l R D A l Q k M l R D A l Q j U l R D A l Q k Q l R D A l Q k U l R D A l Q j I l R D A l Q j A l R D A l Q k Q l R D A l Q k Q l R D E l O E I l R D A l Q j U l M j A l R D E l O D E l R D E l O D I l R D A l Q k U l R D A l Q k I l R D A l Q j E l R D E l O D Y l R D E l O E I 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0 J U Q w J U J F J U Q w J U I x J U Q w J U I w J U Q w J U I y J U Q w J U J C J U Q w J U I 1 J U Q w J U J E J T I w J U Q w J U I 4 J U Q w J U J E J U Q w J U I 0 J U Q w J U I 1 J U Q w J U J B J U Q x J T g x 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N S V E M S U 4 M C V E M C V C N S V E M S U 4 M y V E M C V C R i V E M C V C R S V E M S U 4 M C V E M S U 4 R i V E M C V C N C V E M C V C R S V E M S U 4 N y 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Q T E l R D E l O D I l R D E l O D A l R D A l Q k U l R D A l Q k E l R D A l Q j g l M j A l R D E l O D E l M j A l R D A l Q k Y l R D E l O D A l R D A l Q j g l R D A l Q k M l R D A l Q j U l R D A l Q k Q l R D A l Q j U l R D A l Q k Q l R D A l Q k Q l R D E l O E I l R D A l Q k M l M j A l R D E l O D Q l R D A l Q j g l R D A l Q k I l R D E l O E M l R D E l O D I l R D E l O D A l R D A l Q k U l R D A l Q k M 8 L 0 l 0 Z W 1 Q Y X R o P j w v S X R l b U x v Y 2 F 0 a W 9 u P j x T d G F i b G V F b n R y a W V z I C 8 + P C 9 J d G V t P j w v S X R l b X M + P C 9 M b 2 N h b F B h Y 2 t h Z 2 V N Z X R h Z G F 0 Y U Z p b G U + F g A A A F B L B Q Y A A A A A A A A A A A A A A A A A A A A A A A D a A A A A A Q A A A N C M n d 8 B F d E R j H o A w E / C l + s B A A A A K e h O q Z 2 q b 0 u m Y 0 W 9 w U 9 8 E A A A A A A C A A A A A A A D Z g A A w A A A A B A A A A A k R H I j 3 v d w k T U N l O w 5 Q 3 f E A A A A A A S A A A C g A A A A E A A A A M d a S o Z c z N 0 R 8 H c 5 h j H O R r R Q A A A A 0 q p e w z J t l t 7 D I 9 B u y J V h Z 0 c S 5 D m F i 1 8 5 o c 2 D k 1 U 6 U V v C z m U u M 6 C P P k I C 6 S Y h J d f w A R 4 + / M a J 4 B h k T z m u k o p 6 8 Y x O z C t B e X T S w 4 Z / w c r d H g Q U A A A A l 8 s 3 9 V A 2 J 2 B o R y C 5 E X 9 U i R z Z 1 / o = < / D a t a M a s h u p > 
</file>

<file path=customXml/itemProps1.xml><?xml version="1.0" encoding="utf-8"?>
<ds:datastoreItem xmlns:ds="http://schemas.openxmlformats.org/officeDocument/2006/customXml" ds:itemID="{48A48FA4-EB55-4030-AC78-27235411723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Заказчики</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2022-05-11T03:32:07Z</dcterms:modified>
</cp:coreProperties>
</file>